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 filterPrivacy="1" defaultThemeVersion="124226"/>
  <xr:revisionPtr revIDLastSave="0" documentId="13_ncr:1_{94875619-28F1-4575-BE75-FB00B30D66BC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CALENDAR TOATE GAL-urile" sheetId="1" r:id="rId1"/>
  </sheets>
  <definedNames>
    <definedName name="_xlnm._FilterDatabase" localSheetId="0" hidden="1">'CALENDAR TOATE GAL-urile'!$A$5:$BD$14</definedName>
  </definedNames>
  <calcPr calcId="181029"/>
</workbook>
</file>

<file path=xl/calcChain.xml><?xml version="1.0" encoding="utf-8"?>
<calcChain xmlns="http://schemas.openxmlformats.org/spreadsheetml/2006/main">
  <c r="BF9" i="1" l="1"/>
  <c r="BC14" i="1"/>
  <c r="BE14" i="1" l="1"/>
  <c r="BF14" i="1"/>
  <c r="BD13" i="1" l="1"/>
  <c r="BD12" i="1"/>
  <c r="BD11" i="1"/>
  <c r="BD10" i="1"/>
  <c r="BD9" i="1"/>
  <c r="BD8" i="1"/>
  <c r="BD7" i="1"/>
  <c r="BD6" i="1"/>
  <c r="BD14" i="1" l="1"/>
</calcChain>
</file>

<file path=xl/sharedStrings.xml><?xml version="1.0" encoding="utf-8"?>
<sst xmlns="http://schemas.openxmlformats.org/spreadsheetml/2006/main" count="131" uniqueCount="53">
  <si>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</si>
  <si>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</si>
  <si>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</si>
  <si>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</si>
  <si>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</si>
  <si>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</si>
  <si>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</si>
  <si>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</si>
  <si>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</si>
  <si>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</si>
  <si>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</si>
  <si>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</si>
  <si>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</si>
  <si>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</si>
  <si>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</si>
  <si>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</si>
  <si>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</si>
  <si>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</si>
  <si>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</si>
  <si>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</si>
  <si>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</si>
  <si>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</si>
  <si>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</si>
  <si>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</si>
  <si>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</si>
  <si>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</si>
  <si>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</si>
  <si>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</si>
  <si>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</si>
  <si>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 xml:space="preserve">Nr. proiecte selectate la nivelul GAL </t>
  </si>
  <si>
    <t>IANUARIE</t>
  </si>
  <si>
    <t>FEBRUARIE</t>
  </si>
  <si>
    <t>MARTIE</t>
  </si>
  <si>
    <t>APRILIE</t>
  </si>
  <si>
    <t>Suma ce  va fi Lansată (2018)</t>
  </si>
  <si>
    <t>Total Sumă Lansată  pe Măsuri</t>
  </si>
  <si>
    <t>Alocarea Financiară a SDL 19.2</t>
  </si>
  <si>
    <t>Valoarea nerambursabila a proiectelor selectate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</si>
  <si>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</si>
  <si>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</si>
  <si>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</si>
  <si>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</si>
  <si>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</si>
  <si>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</si>
  <si>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</si>
  <si>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 xml:space="preserve">Calendar lansări apeluri de selecție 2020 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</si>
  <si>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</si>
  <si>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</si>
  <si>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</si>
  <si>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</si>
  <si>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Nr inregistrare GAL Tinutul Vinului 108/01.03.2021</t>
  </si>
  <si>
    <t>Suma ce  va fi Lansată (2021)</t>
  </si>
  <si>
    <r>
      <t xml:space="preserve">Au avut loc 2 rapoarte de selectie, primul in </t>
    </r>
    <r>
      <rPr>
        <b/>
        <sz val="11"/>
        <rFont val="Calibri"/>
        <family val="2"/>
        <scheme val="minor"/>
      </rPr>
      <t xml:space="preserve">noiembrie 2017 cand, </t>
    </r>
    <r>
      <rPr>
        <b/>
        <sz val="11"/>
        <color rgb="FFFF0000"/>
        <rFont val="Calibri"/>
        <family val="2"/>
        <scheme val="minor"/>
      </rPr>
      <t>conform Raportului de Selectie 81/15.11.2017,</t>
    </r>
    <r>
      <rPr>
        <b/>
        <sz val="11"/>
        <rFont val="Calibri"/>
        <family val="2"/>
        <scheme val="minor"/>
      </rPr>
      <t xml:space="preserve"> au fost selectate 13 proiecte in valoare de 648.585 euro</t>
    </r>
    <r>
      <rPr>
        <sz val="11"/>
        <rFont val="Calibri"/>
        <family val="2"/>
        <scheme val="minor"/>
      </rPr>
      <t xml:space="preserve">, iar cel de-al doilea in </t>
    </r>
    <r>
      <rPr>
        <b/>
        <sz val="11"/>
        <rFont val="Calibri"/>
        <family val="2"/>
        <scheme val="minor"/>
      </rPr>
      <t>aprilie 2018 cand</t>
    </r>
    <r>
      <rPr>
        <b/>
        <sz val="11"/>
        <color rgb="FFFF0000"/>
        <rFont val="Calibri"/>
        <family val="2"/>
        <scheme val="minor"/>
      </rPr>
      <t>, conform Raportului de Selectie 82/19.04.2018,</t>
    </r>
    <r>
      <rPr>
        <b/>
        <sz val="11"/>
        <rFont val="Calibri"/>
        <family val="2"/>
        <scheme val="minor"/>
      </rPr>
      <t xml:space="preserve"> au fost selectate 4 proiecte in valoare de 148.458 euro</t>
    </r>
    <r>
      <rPr>
        <sz val="11"/>
        <rFont val="Calibri"/>
        <family val="2"/>
        <scheme val="minor"/>
      </rPr>
      <t xml:space="preserve">. Suma ramasa disponibila pt. aceasta masura este de 2.957 euro. Aceasta a fost realocata catre  M8/6B conform modificarii de SDL avizata in iulie 2018 de MADR.
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
Apel deschis in perioada 14.07.2020-14.08.2020.Apel deschis in perioada 14.07.2020-14.08.2020.
La finalul apelului au fost inregistrate 7 proiecte in suma totala de 62.326,40 eur. Astfel, a ramas disponibila suma de 97.006,88 eur pentru ca urmează să se lanseze in luna septembrie un alt apel. </t>
    </r>
    <r>
      <rPr>
        <b/>
        <sz val="11"/>
        <rFont val="Calibri"/>
        <family val="2"/>
        <scheme val="minor"/>
      </rPr>
      <t>C</t>
    </r>
    <r>
      <rPr>
        <b/>
        <sz val="11"/>
        <color rgb="FFFF0000"/>
        <rFont val="Calibri"/>
        <family val="2"/>
        <scheme val="minor"/>
      </rPr>
      <t>onform Raportului de selectie 270/08.09.2020 au fost selectate 7 proiecte in valoare de 62.113,11 euro.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Pentru suma ramasa de 97.006,88 euro a fost lansat apelul 2/2020 in perioada 02.10.2020 - 02.11.2020, prelungit pana in data de 14.01.2021. </t>
    </r>
    <r>
      <rPr>
        <sz val="11"/>
        <color rgb="FFFF0000"/>
        <rFont val="Calibri"/>
        <family val="2"/>
        <scheme val="minor"/>
      </rPr>
      <t xml:space="preserve">Conform </t>
    </r>
    <r>
      <rPr>
        <b/>
        <sz val="11"/>
        <color rgb="FFFF0000"/>
        <rFont val="Calibri"/>
        <family val="2"/>
        <scheme val="minor"/>
      </rPr>
      <t>Raportului de Selectie nr.32/28.01.2021 au fost selectate la nivelul GAL 2 proiecte in valoare de 18.740 euro.</t>
    </r>
    <r>
      <rPr>
        <b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 xml:space="preserve">A ramas suma de 78.266,88 euro pentru care in incepand cu 23.02.2021 va fi deschis un nou apel de selectie. </t>
    </r>
    <r>
      <rPr>
        <sz val="11"/>
        <color rgb="FFFF0000"/>
        <rFont val="Calibri"/>
        <family val="2"/>
        <scheme val="minor"/>
      </rPr>
      <t>Pentru suma de 78.480,17 euro a fost deschis un nou apel in perioada 23.02.2021 - 24.03.2021.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</si>
</sst>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  <numFmt numFmtId="169" formatCode="#,##0.00;[Red]#,##0.0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00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4" fontId="0" fillId="0" borderId="5" xfId="0" applyNumberForma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4" fontId="0" fillId="0" borderId="5" xfId="0" applyNumberFormat="1" applyBorder="1" applyAlignment="1">
      <alignment vertical="center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6" fillId="4" borderId="1" xfId="8" applyNumberFormat="1" applyFont="1" applyFill="1" applyAlignment="1">
      <alignment vertical="center" wrapText="1"/>
    </xf>
    <xf numFmtId="4" fontId="26" fillId="0" borderId="1" xfId="8" applyNumberFormat="1" applyFont="1" applyFill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4" fontId="12" fillId="4" borderId="0" xfId="1" applyNumberFormat="1" applyFont="1" applyFill="1" applyBorder="1" applyAlignment="1">
      <alignment horizontal="right" vertical="center" wrapText="1"/>
    </xf>
    <xf numFmtId="4" fontId="1" fillId="4" borderId="0" xfId="1" applyNumberFormat="1" applyFont="1" applyFill="1" applyBorder="1" applyAlignment="1">
      <alignment horizontal="right" vertical="center" wrapText="1"/>
    </xf>
    <xf numFmtId="3" fontId="0" fillId="4" borderId="0" xfId="0" applyNumberFormat="1" applyFont="1" applyFill="1" applyBorder="1" applyAlignment="1">
      <alignment vertical="center" wrapText="1"/>
    </xf>
    <xf numFmtId="169" fontId="12" fillId="4" borderId="5" xfId="1" applyNumberFormat="1" applyFont="1" applyFill="1" applyBorder="1" applyAlignment="1">
      <alignment horizontal="right" vertical="center" wrapText="1"/>
    </xf>
    <xf numFmtId="4" fontId="12" fillId="4" borderId="4" xfId="1" applyNumberFormat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13" fillId="4" borderId="4" xfId="1" applyNumberFormat="1" applyFont="1" applyFill="1" applyBorder="1" applyAlignment="1">
      <alignment horizontal="center" vertical="center" wrapText="1"/>
    </xf>
    <xf numFmtId="4" fontId="13" fillId="4" borderId="8" xfId="1" applyNumberFormat="1" applyFont="1" applyFill="1" applyBorder="1" applyAlignment="1">
      <alignment horizontal="center" vertical="center" wrapText="1"/>
    </xf>
    <xf numFmtId="4" fontId="13" fillId="4" borderId="7" xfId="1" applyNumberFormat="1" applyFont="1" applyFill="1" applyBorder="1" applyAlignment="1">
      <alignment horizontal="center" vertical="center" wrapText="1"/>
    </xf>
    <xf numFmtId="0" fontId="25" fillId="7" borderId="21" xfId="0" applyFont="1" applyFill="1" applyBorder="1" applyAlignment="1">
      <alignment wrapText="1"/>
    </xf>
    <xf numFmtId="4" fontId="23" fillId="7" borderId="5" xfId="0" applyNumberFormat="1" applyFont="1" applyFill="1" applyBorder="1"/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  <pageSetUpPr fitToPage="1"/>
  </sheetPr>
  <dimension ref="A1:BG208"/>
  <sheetViews>
    <sheetView tabSelected="1" zoomScale="86" zoomScaleNormal="86" workbookViewId="0">
      <pane xSplit="2" ySplit="5" topLeftCell="AR9" activePane="bottomRight" state="frozen"/>
      <selection pane="topRight" activeCell="C1" sqref="C1"/>
      <selection pane="bottomLeft" activeCell="A10" sqref="A10"/>
      <selection pane="bottomRight" activeCell="BG10" sqref="BG10"/>
    </sheetView>
  </sheetViews>
  <sheetFormatPr defaultRowHeight="15" x14ac:dyDescent="0.25"/>
  <cols>
    <col min="1" max="1" width="4.5703125" style="1" customWidth="1"/>
    <col min="2" max="2" width="22.8554687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0" width="12.85546875" style="16" hidden="1" customWidth="1"/>
    <col min="11" max="11" width="12.85546875" style="16" customWidth="1"/>
    <col min="12" max="12" width="11.7109375" style="16" hidden="1" customWidth="1"/>
    <col min="13" max="13" width="13.140625" style="16" hidden="1" customWidth="1"/>
    <col min="14" max="14" width="12.140625" style="16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9.140625" style="16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customWidth="1"/>
    <col min="26" max="26" width="14.140625" style="16" customWidth="1"/>
    <col min="27" max="27" width="14.28515625" style="16" hidden="1" customWidth="1"/>
    <col min="28" max="28" width="22" style="16" customWidth="1"/>
    <col min="29" max="29" width="22" style="40" customWidth="1"/>
    <col min="30" max="30" width="14" style="16" customWidth="1"/>
    <col min="31" max="31" width="15.7109375" style="16" customWidth="1"/>
    <col min="32" max="32" width="11" style="16" customWidth="1"/>
    <col min="33" max="39" width="11" style="16" hidden="1" customWidth="1"/>
    <col min="40" max="40" width="11" style="40" hidden="1" customWidth="1"/>
    <col min="41" max="41" width="12.85546875" style="40" hidden="1" customWidth="1"/>
    <col min="42" max="42" width="11" style="40" hidden="1" customWidth="1"/>
    <col min="43" max="43" width="12" style="40" customWidth="1"/>
    <col min="44" max="44" width="11" style="40" customWidth="1"/>
    <col min="45" max="45" width="12.5703125" style="40" customWidth="1"/>
    <col min="46" max="46" width="13.42578125" style="40" customWidth="1"/>
    <col min="47" max="47" width="11" style="40" hidden="1" customWidth="1"/>
    <col min="48" max="48" width="11.7109375" style="40" customWidth="1"/>
    <col min="49" max="49" width="13.28515625" style="40" customWidth="1"/>
    <col min="50" max="50" width="12" style="40" customWidth="1"/>
    <col min="51" max="54" width="10.7109375" style="40" customWidth="1"/>
    <col min="55" max="55" width="15.5703125" style="40" customWidth="1"/>
    <col min="56" max="56" width="13" style="3" customWidth="1"/>
    <col min="57" max="57" width="10.28515625" style="43" customWidth="1"/>
    <col min="58" max="58" width="14.140625" style="44" customWidth="1"/>
    <col min="59" max="59" width="68.42578125" style="28" customWidth="1"/>
  </cols>
  <sheetData>
    <row r="1" spans="1:59" ht="18.75" x14ac:dyDescent="0.25">
      <c r="A1" s="3"/>
      <c r="B1" s="14" t="s">
        <v>45</v>
      </c>
      <c r="C1" s="2"/>
      <c r="D1" s="2"/>
      <c r="F1" s="10"/>
      <c r="G1" s="18"/>
    </row>
    <row r="2" spans="1:59" x14ac:dyDescent="0.25">
      <c r="A2" s="68" t="s">
        <v>50</v>
      </c>
      <c r="B2" s="68"/>
      <c r="C2" s="68"/>
      <c r="D2" s="68"/>
      <c r="E2" s="68"/>
      <c r="F2" s="68"/>
    </row>
    <row r="3" spans="1:59" ht="15.75" thickBot="1" x14ac:dyDescent="0.3">
      <c r="A3" s="3"/>
      <c r="B3" s="3"/>
      <c r="C3" s="3"/>
    </row>
    <row r="4" spans="1:59" ht="15" customHeight="1" x14ac:dyDescent="0.25">
      <c r="A4" s="71" t="s">
        <v>0</v>
      </c>
      <c r="B4" s="73" t="s">
        <v>1</v>
      </c>
      <c r="C4" s="73" t="s">
        <v>2</v>
      </c>
      <c r="D4" s="81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30</v>
      </c>
      <c r="P4" s="20" t="s">
        <v>31</v>
      </c>
      <c r="Q4" s="20" t="s">
        <v>32</v>
      </c>
      <c r="R4" s="20" t="s">
        <v>33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30</v>
      </c>
      <c r="AB4" s="20" t="s">
        <v>30</v>
      </c>
      <c r="AC4" s="20" t="s">
        <v>31</v>
      </c>
      <c r="AD4" s="20" t="s">
        <v>32</v>
      </c>
      <c r="AE4" s="20" t="s">
        <v>33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30</v>
      </c>
      <c r="AO4" s="41" t="s">
        <v>31</v>
      </c>
      <c r="AP4" s="20" t="s">
        <v>32</v>
      </c>
      <c r="AQ4" s="20" t="s">
        <v>33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30</v>
      </c>
      <c r="BA4" s="20" t="s">
        <v>31</v>
      </c>
      <c r="BB4" s="20" t="s">
        <v>32</v>
      </c>
      <c r="BC4" s="75" t="s">
        <v>35</v>
      </c>
      <c r="BD4" s="45"/>
      <c r="BE4" s="77" t="s">
        <v>29</v>
      </c>
      <c r="BF4" s="79" t="s">
        <v>37</v>
      </c>
      <c r="BG4" s="69" t="s">
        <v>28</v>
      </c>
    </row>
    <row r="5" spans="1:59" ht="60" x14ac:dyDescent="0.25">
      <c r="A5" s="72"/>
      <c r="B5" s="74"/>
      <c r="C5" s="74"/>
      <c r="D5" s="82"/>
      <c r="E5" s="15" t="s">
        <v>36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34</v>
      </c>
      <c r="P5" s="21" t="s">
        <v>34</v>
      </c>
      <c r="Q5" s="21" t="s">
        <v>34</v>
      </c>
      <c r="R5" s="21" t="s">
        <v>34</v>
      </c>
      <c r="S5" s="21" t="s">
        <v>34</v>
      </c>
      <c r="T5" s="21" t="s">
        <v>34</v>
      </c>
      <c r="U5" s="21" t="s">
        <v>34</v>
      </c>
      <c r="V5" s="21" t="s">
        <v>34</v>
      </c>
      <c r="W5" s="21" t="s">
        <v>34</v>
      </c>
      <c r="X5" s="21" t="s">
        <v>34</v>
      </c>
      <c r="Y5" s="21" t="s">
        <v>34</v>
      </c>
      <c r="Z5" s="21" t="s">
        <v>34</v>
      </c>
      <c r="AA5" s="21" t="s">
        <v>38</v>
      </c>
      <c r="AB5" s="21" t="s">
        <v>38</v>
      </c>
      <c r="AC5" s="21" t="s">
        <v>38</v>
      </c>
      <c r="AD5" s="21" t="s">
        <v>38</v>
      </c>
      <c r="AE5" s="21" t="s">
        <v>38</v>
      </c>
      <c r="AF5" s="21" t="s">
        <v>38</v>
      </c>
      <c r="AG5" s="21" t="s">
        <v>38</v>
      </c>
      <c r="AH5" s="21" t="s">
        <v>38</v>
      </c>
      <c r="AI5" s="21" t="s">
        <v>38</v>
      </c>
      <c r="AJ5" s="21" t="s">
        <v>38</v>
      </c>
      <c r="AK5" s="21" t="s">
        <v>38</v>
      </c>
      <c r="AL5" s="21" t="s">
        <v>38</v>
      </c>
      <c r="AM5" s="21" t="s">
        <v>38</v>
      </c>
      <c r="AN5" s="21" t="s">
        <v>42</v>
      </c>
      <c r="AO5" s="21" t="s">
        <v>42</v>
      </c>
      <c r="AP5" s="21" t="s">
        <v>42</v>
      </c>
      <c r="AQ5" s="21" t="s">
        <v>42</v>
      </c>
      <c r="AR5" s="21" t="s">
        <v>42</v>
      </c>
      <c r="AS5" s="21" t="s">
        <v>42</v>
      </c>
      <c r="AT5" s="21" t="s">
        <v>42</v>
      </c>
      <c r="AU5" s="21" t="s">
        <v>42</v>
      </c>
      <c r="AV5" s="21" t="s">
        <v>42</v>
      </c>
      <c r="AW5" s="21" t="s">
        <v>42</v>
      </c>
      <c r="AX5" s="21" t="s">
        <v>42</v>
      </c>
      <c r="AY5" s="21" t="s">
        <v>42</v>
      </c>
      <c r="AZ5" s="21" t="s">
        <v>51</v>
      </c>
      <c r="BA5" s="21" t="s">
        <v>51</v>
      </c>
      <c r="BB5" s="21" t="s">
        <v>51</v>
      </c>
      <c r="BC5" s="76"/>
      <c r="BD5" s="46" t="s">
        <v>13</v>
      </c>
      <c r="BE5" s="78"/>
      <c r="BF5" s="80"/>
      <c r="BG5" s="70"/>
    </row>
    <row r="6" spans="1:59" ht="105" x14ac:dyDescent="0.25">
      <c r="A6" s="86">
        <v>232</v>
      </c>
      <c r="B6" s="89" t="s">
        <v>23</v>
      </c>
      <c r="C6" s="83" t="s">
        <v>22</v>
      </c>
      <c r="D6" s="92" t="s">
        <v>27</v>
      </c>
      <c r="E6" s="95">
        <v>1718776.31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66">
        <v>268074</v>
      </c>
      <c r="U6" s="17"/>
      <c r="V6" s="29"/>
      <c r="W6" s="29"/>
      <c r="X6" s="29"/>
      <c r="Y6" s="29"/>
      <c r="Z6" s="31"/>
      <c r="AA6" s="38"/>
      <c r="AB6" s="32">
        <v>102922</v>
      </c>
      <c r="AC6" s="32"/>
      <c r="AD6" s="29"/>
      <c r="AE6" s="29"/>
      <c r="AF6" s="30"/>
      <c r="AG6" s="29"/>
      <c r="AH6" s="29"/>
      <c r="AI6" s="29"/>
      <c r="AJ6" s="29"/>
      <c r="AK6" s="29"/>
      <c r="AL6" s="29"/>
      <c r="AM6" s="34"/>
      <c r="AN6" s="34"/>
      <c r="AO6" s="31"/>
      <c r="AP6" s="29"/>
      <c r="AQ6" s="29"/>
      <c r="AR6" s="30"/>
      <c r="AS6" s="29"/>
      <c r="AT6" s="29"/>
      <c r="AU6" s="29"/>
      <c r="AV6" s="29"/>
      <c r="AW6" s="29"/>
      <c r="AX6" s="29"/>
      <c r="AY6" s="34"/>
      <c r="AZ6" s="34"/>
      <c r="BA6" s="34"/>
      <c r="BB6" s="34"/>
      <c r="BC6" s="61">
        <v>265151</v>
      </c>
      <c r="BD6" s="37">
        <f t="shared" ref="BD6:BD13" si="0">BF6/BC6</f>
        <v>1</v>
      </c>
      <c r="BE6" s="34">
        <v>2</v>
      </c>
      <c r="BF6" s="35">
        <v>265151</v>
      </c>
      <c r="BG6" s="62" t="s">
        <v>49</v>
      </c>
    </row>
    <row r="7" spans="1:59" ht="47.25" customHeight="1" x14ac:dyDescent="0.25">
      <c r="A7" s="87"/>
      <c r="B7" s="90"/>
      <c r="C7" s="84"/>
      <c r="D7" s="93"/>
      <c r="E7" s="96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30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30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33">
        <v>120000</v>
      </c>
      <c r="BD7" s="37">
        <f t="shared" si="0"/>
        <v>1</v>
      </c>
      <c r="BE7" s="34">
        <v>3</v>
      </c>
      <c r="BF7" s="35">
        <v>120000</v>
      </c>
      <c r="BG7" s="49" t="s">
        <v>43</v>
      </c>
    </row>
    <row r="8" spans="1:59" ht="63.75" customHeight="1" x14ac:dyDescent="0.25">
      <c r="A8" s="87"/>
      <c r="B8" s="90"/>
      <c r="C8" s="84"/>
      <c r="D8" s="93"/>
      <c r="E8" s="96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51">
        <v>113353</v>
      </c>
      <c r="BD8" s="37">
        <f t="shared" si="0"/>
        <v>1</v>
      </c>
      <c r="BE8" s="52">
        <v>2</v>
      </c>
      <c r="BF8" s="53">
        <v>113353</v>
      </c>
      <c r="BG8" s="50" t="s">
        <v>39</v>
      </c>
    </row>
    <row r="9" spans="1:59" ht="389.25" customHeight="1" x14ac:dyDescent="0.25">
      <c r="A9" s="87"/>
      <c r="B9" s="90"/>
      <c r="C9" s="84"/>
      <c r="D9" s="93"/>
      <c r="E9" s="96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57"/>
      <c r="AT9" s="32" t="s">
        <v>44</v>
      </c>
      <c r="AU9" s="29"/>
      <c r="AV9" s="29"/>
      <c r="AW9" s="29" t="s">
        <v>47</v>
      </c>
      <c r="AX9" s="29"/>
      <c r="AY9" s="29"/>
      <c r="AZ9" s="67"/>
      <c r="BA9" s="67">
        <v>78480.17</v>
      </c>
      <c r="BB9" s="63"/>
      <c r="BC9" s="59">
        <v>956376.28</v>
      </c>
      <c r="BD9" s="37">
        <f t="shared" si="0"/>
        <v>0.91794007061739336</v>
      </c>
      <c r="BE9" s="52">
        <v>26</v>
      </c>
      <c r="BF9" s="99">
        <f>797043+62113.11+18740</f>
        <v>877896.11</v>
      </c>
      <c r="BG9" s="98" t="s">
        <v>52</v>
      </c>
    </row>
    <row r="10" spans="1:59" ht="111" customHeight="1" x14ac:dyDescent="0.25">
      <c r="A10" s="87"/>
      <c r="B10" s="90"/>
      <c r="C10" s="84"/>
      <c r="D10" s="93"/>
      <c r="E10" s="96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29"/>
      <c r="AF10" s="30"/>
      <c r="AG10" s="34"/>
      <c r="AH10" s="34"/>
      <c r="AI10" s="29"/>
      <c r="AJ10" s="34"/>
      <c r="AK10" s="34"/>
      <c r="AL10" s="34"/>
      <c r="AM10" s="32"/>
      <c r="AN10" s="32"/>
      <c r="AO10" s="32"/>
      <c r="AP10" s="29"/>
      <c r="AQ10" s="29"/>
      <c r="AR10" s="30"/>
      <c r="AS10" s="34"/>
      <c r="AT10" s="34"/>
      <c r="AU10" s="29"/>
      <c r="AV10" s="34"/>
      <c r="AW10" s="34"/>
      <c r="AX10" s="34"/>
      <c r="AY10" s="32"/>
      <c r="AZ10" s="64"/>
      <c r="BA10" s="64"/>
      <c r="BB10" s="64"/>
      <c r="BC10" s="60">
        <v>131009</v>
      </c>
      <c r="BD10" s="37">
        <f t="shared" si="0"/>
        <v>1</v>
      </c>
      <c r="BE10" s="34">
        <v>1</v>
      </c>
      <c r="BF10" s="35">
        <v>131009</v>
      </c>
      <c r="BG10" s="58" t="s">
        <v>46</v>
      </c>
    </row>
    <row r="11" spans="1:59" ht="110.25" customHeight="1" x14ac:dyDescent="0.25">
      <c r="A11" s="87"/>
      <c r="B11" s="90"/>
      <c r="C11" s="84"/>
      <c r="D11" s="93"/>
      <c r="E11" s="96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29"/>
      <c r="AF11" s="30"/>
      <c r="AG11" s="29"/>
      <c r="AH11" s="34"/>
      <c r="AI11" s="34"/>
      <c r="AJ11" s="34"/>
      <c r="AK11" s="38"/>
      <c r="AL11" s="34"/>
      <c r="AM11" s="39"/>
      <c r="AN11" s="39"/>
      <c r="AO11" s="39"/>
      <c r="AP11" s="29"/>
      <c r="AR11" s="30"/>
      <c r="AS11" s="29"/>
      <c r="AT11" s="36"/>
      <c r="AU11" s="34"/>
      <c r="AV11" s="34"/>
      <c r="AW11" s="38"/>
      <c r="AX11" s="34"/>
      <c r="AY11" s="39"/>
      <c r="AZ11" s="65"/>
      <c r="BA11" s="65"/>
      <c r="BB11" s="65"/>
      <c r="BC11" s="60">
        <v>23762</v>
      </c>
      <c r="BD11" s="37">
        <f t="shared" si="0"/>
        <v>0.99999789580001686</v>
      </c>
      <c r="BE11" s="34">
        <v>1</v>
      </c>
      <c r="BF11" s="35">
        <v>23761.95</v>
      </c>
      <c r="BG11" s="58" t="s">
        <v>48</v>
      </c>
    </row>
    <row r="12" spans="1:59" ht="153.75" customHeight="1" x14ac:dyDescent="0.25">
      <c r="A12" s="87"/>
      <c r="B12" s="90"/>
      <c r="C12" s="84"/>
      <c r="D12" s="93"/>
      <c r="E12" s="96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D12" s="29"/>
      <c r="AF12" s="29">
        <v>40000</v>
      </c>
      <c r="AG12" s="29"/>
      <c r="AH12" s="29"/>
      <c r="AI12" s="34"/>
      <c r="AJ12" s="34"/>
      <c r="AK12" s="31"/>
      <c r="AL12" s="32"/>
      <c r="AM12" s="29"/>
      <c r="AN12" s="29"/>
      <c r="AO12" s="29"/>
      <c r="AP12" s="29"/>
      <c r="AR12" s="29"/>
      <c r="AS12" s="29"/>
      <c r="AT12" s="29"/>
      <c r="AU12" s="34"/>
      <c r="AV12" s="34"/>
      <c r="AW12" s="31"/>
      <c r="AX12" s="32"/>
      <c r="AY12" s="29"/>
      <c r="AZ12" s="29"/>
      <c r="BA12" s="29"/>
      <c r="BB12" s="29"/>
      <c r="BC12" s="42">
        <v>80000</v>
      </c>
      <c r="BD12" s="37">
        <f t="shared" si="0"/>
        <v>1</v>
      </c>
      <c r="BE12" s="34">
        <v>8</v>
      </c>
      <c r="BF12" s="35">
        <v>80000</v>
      </c>
      <c r="BG12" s="49" t="s">
        <v>40</v>
      </c>
    </row>
    <row r="13" spans="1:59" ht="120" customHeight="1" x14ac:dyDescent="0.25">
      <c r="A13" s="88"/>
      <c r="B13" s="91"/>
      <c r="C13" s="85"/>
      <c r="D13" s="94"/>
      <c r="E13" s="97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51">
        <v>180000</v>
      </c>
      <c r="BD13" s="37">
        <f t="shared" si="0"/>
        <v>1</v>
      </c>
      <c r="BE13" s="54">
        <v>4</v>
      </c>
      <c r="BF13" s="55">
        <v>180000</v>
      </c>
      <c r="BG13" s="49" t="s">
        <v>41</v>
      </c>
    </row>
    <row r="14" spans="1:59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56">
        <f>SUM(BC6:BC13)</f>
        <v>1869651.28</v>
      </c>
      <c r="BD14" s="25">
        <f>BC14/E6</f>
        <v>1.0877804570159568</v>
      </c>
      <c r="BE14" s="47">
        <f>SUM(BE6:BE13)</f>
        <v>47</v>
      </c>
      <c r="BF14" s="48">
        <f>SUM(BF6:BF13)</f>
        <v>1791171.0599999998</v>
      </c>
      <c r="BG14" s="27"/>
    </row>
    <row r="15" spans="1:59" x14ac:dyDescent="0.25">
      <c r="B15" s="3"/>
      <c r="C15" s="3"/>
      <c r="E15" s="3"/>
      <c r="F15"/>
      <c r="G15" s="26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 s="43"/>
      <c r="BD15" s="43"/>
      <c r="BF15" s="43"/>
    </row>
    <row r="16" spans="1:59" x14ac:dyDescent="0.25">
      <c r="B16" s="3"/>
      <c r="C16" s="3"/>
      <c r="E16" s="3"/>
      <c r="F16"/>
      <c r="G16" s="2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 s="43"/>
      <c r="BD16" s="43"/>
      <c r="BF16" s="43"/>
    </row>
    <row r="17" spans="2:58" x14ac:dyDescent="0.25">
      <c r="B17" s="3"/>
      <c r="C17" s="3"/>
      <c r="E17" s="3"/>
      <c r="F17"/>
      <c r="G17" s="26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 s="43"/>
      <c r="BD17" s="43"/>
      <c r="BF17" s="43"/>
    </row>
    <row r="18" spans="2:58" x14ac:dyDescent="0.25">
      <c r="B18" s="3"/>
      <c r="C18" s="3"/>
      <c r="E18" s="3"/>
      <c r="F18"/>
      <c r="G18" s="26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 s="43"/>
      <c r="BD18" s="43"/>
      <c r="BF18" s="43"/>
    </row>
    <row r="19" spans="2:58" x14ac:dyDescent="0.25">
      <c r="B19" s="3"/>
      <c r="C19" s="3"/>
      <c r="E19" s="3"/>
      <c r="F19"/>
      <c r="G19" s="26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 s="43"/>
      <c r="BD19" s="43"/>
      <c r="BF19" s="43"/>
    </row>
    <row r="20" spans="2:58" x14ac:dyDescent="0.25">
      <c r="B20" s="3"/>
      <c r="C20" s="3"/>
      <c r="E20" s="3"/>
      <c r="F20"/>
      <c r="G20" s="26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 s="43"/>
      <c r="BD20" s="43"/>
      <c r="BF20" s="43"/>
    </row>
    <row r="21" spans="2:58" x14ac:dyDescent="0.25">
      <c r="B21" s="3"/>
      <c r="C21" s="3"/>
      <c r="E21" s="3"/>
      <c r="F21"/>
      <c r="G21" s="26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 s="43"/>
      <c r="BD21" s="43"/>
      <c r="BF21" s="43"/>
    </row>
    <row r="22" spans="2:58" x14ac:dyDescent="0.25">
      <c r="B22" s="3"/>
      <c r="C22" s="3"/>
      <c r="G22" s="3"/>
      <c r="H22"/>
      <c r="I22" s="26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 s="43"/>
      <c r="BD22" s="43"/>
      <c r="BF22" s="43"/>
    </row>
    <row r="23" spans="2:58" x14ac:dyDescent="0.25">
      <c r="B23" s="3"/>
      <c r="C23" s="3"/>
    </row>
    <row r="24" spans="2:58" x14ac:dyDescent="0.25">
      <c r="B24" s="3"/>
      <c r="C24" s="3"/>
    </row>
    <row r="25" spans="2:58" x14ac:dyDescent="0.25">
      <c r="B25" s="3"/>
      <c r="C25" s="3"/>
    </row>
    <row r="26" spans="2:58" x14ac:dyDescent="0.25">
      <c r="B26" s="3"/>
      <c r="C26" s="3"/>
    </row>
    <row r="27" spans="2:58" x14ac:dyDescent="0.25">
      <c r="B27" s="3"/>
      <c r="C27" s="3"/>
    </row>
    <row r="28" spans="2:58" x14ac:dyDescent="0.25">
      <c r="B28" s="3"/>
      <c r="C28" s="3"/>
    </row>
    <row r="29" spans="2:58" x14ac:dyDescent="0.25">
      <c r="B29" s="3"/>
      <c r="C29" s="3"/>
    </row>
    <row r="30" spans="2:58" x14ac:dyDescent="0.25">
      <c r="B30" s="3"/>
      <c r="C30" s="3"/>
    </row>
    <row r="31" spans="2:58" x14ac:dyDescent="0.25">
      <c r="B31" s="3"/>
      <c r="C31" s="3"/>
    </row>
    <row r="32" spans="2:58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</sheetData>
  <mergeCells count="14">
    <mergeCell ref="C6:C13"/>
    <mergeCell ref="A6:A13"/>
    <mergeCell ref="B6:B13"/>
    <mergeCell ref="D6:D13"/>
    <mergeCell ref="E6:E13"/>
    <mergeCell ref="A2:F2"/>
    <mergeCell ref="BG4:BG5"/>
    <mergeCell ref="A4:A5"/>
    <mergeCell ref="B4:B5"/>
    <mergeCell ref="C4:C5"/>
    <mergeCell ref="BC4:BC5"/>
    <mergeCell ref="BE4:BE5"/>
    <mergeCell ref="BF4:BF5"/>
    <mergeCell ref="D4:D5"/>
  </mergeCells>
  <conditionalFormatting sqref="BD23:BD1048576 G22 E15:E21 BD1:BD5 BD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BD6:BD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25" right="0.25" top="0.75" bottom="0.75" header="0.3" footer="0.3"/>
  <pageSetup paperSize="8" scale="44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BD23:BD1048576 G22 E15:E21 BD1:BD5 BD14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BD6:BD13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 TOATE GAL-urile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2021-03-02T07:55:17Z</dcterms:modified>
</cp:coreProperties>
</file>