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587A2F8C-2B5C-449A-B10E-73459FEB4F91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EURI'!$A$5:$BX$8</definedName>
    <definedName name="_xlnm._FilterDatabase" localSheetId="0" hidden="1">'CALENDAR TOATE GAL-urile- FEADR'!$A$5:$BW$14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BV11" i="1"/>
  <c r="BV9" i="1"/>
  <c r="BZ8" i="2"/>
  <c r="BY8" i="2"/>
  <c r="BW8" i="2"/>
  <c r="BX8" i="2" s="1"/>
  <c r="BX7" i="2"/>
  <c r="BX6" i="2"/>
  <c r="BV14" i="1" l="1"/>
  <c r="BX14" i="1" l="1"/>
  <c r="BY14" i="1"/>
  <c r="BW13" i="1" l="1"/>
  <c r="BW12" i="1"/>
  <c r="BW11" i="1"/>
  <c r="BW10" i="1"/>
  <c r="BW9" i="1"/>
  <c r="BW8" i="1"/>
  <c r="BW7" i="1"/>
  <c r="BW6" i="1"/>
  <c r="BW14" i="1" l="1"/>
</calcChain>
</file>

<file path=xl/sharedStrings.xml><?xml version="1.0" encoding="utf-8"?>
<sst xmlns="http://schemas.openxmlformats.org/spreadsheetml/2006/main" count="326" uniqueCount="63">
  <si>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</si>
  <si>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</si>
  <si>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</si>
  <si>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</si>
  <si>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</si>
  <si>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</si>
  <si>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</si>
  <si>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</si>
  <si>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</si>
  <si>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</si>
  <si>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</si>
  <si>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</si>
  <si>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</si>
  <si>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</si>
  <si>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</si>
  <si>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</si>
  <si>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</si>
  <si>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</si>
  <si>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</si>
  <si>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</si>
  <si>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</si>
  <si>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</si>
  <si>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</si>
  <si>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</si>
  <si>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</si>
  <si>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</si>
  <si>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</si>
  <si>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</si>
  <si>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</si>
  <si>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</si>
  <si>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</si>
  <si>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</si>
  <si>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</si>
  <si>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</si>
  <si>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</si>
  <si>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</si>
  <si>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</si>
  <si>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</si>
  <si>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</si>
  <si>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</si>
  <si>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</si>
  <si>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</si>
  <si>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</si>
  <si>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</si>
  <si>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</si>
  <si>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</si>
  <si>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</si>
  <si>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t>Nr inregistrare GAL Tinutul Vinului 173/02.09.2022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</si>
  <si>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</si>
  <si>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</si>
  <si>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</si>
  <si>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</si>
  <si>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EURI</t>
    </r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</si>
  <si>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EURI</t>
    </r>
  </si>
  <si>
    <t>Valoarea nerambursabila a proiectelor selectate
EURI</t>
  </si>
  <si>
    <t>Nr. proiecte selectate la nivelul GAL
EURI</t>
  </si>
  <si>
    <t>Calendar lansări apeluri de selecție 2020 - EURI</t>
  </si>
  <si>
    <t>http://www.galtinutulvinului.ro/</t>
  </si>
  <si>
    <t>Conform Notei MADR nr.201549/22.08.2022 de aprobare a propunerii de modificare a SDL nr.1/2022, simpla, a fost alocata din fondurile EURI pe tranzitie suma de 59.127,94 euro, pentru care se va deschide apel de selectie in perioada urmatoare.</t>
  </si>
  <si>
    <t>Conform Notei MADR nr.201549/22.08.2022 de aprobare a propunerii de modificare a SDL nr.1/2022, simpla, a fost alocata din fondurile EURI pe tranzitie suma de 45.000 euro, pentru care se va deschide apel de selectie in perioada urmatoare.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</si>
  <si>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</si>
  <si>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 xml:space="preserve">.  </t>
    </r>
    <r>
      <rPr>
        <sz val="12"/>
        <color theme="1"/>
        <rFont val="Calibri"/>
        <family val="2"/>
        <scheme val="minor"/>
      </rPr>
      <t>In urma apelului inchis la 14.06.2022 a fost selectat un proiect in valoare de 9,370.00 euro.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In data de 04.10.2022 deschidem apelul de selectie nr.2/2022 aferent masurii M7/6B - Dezvoltare rurala, avizat prin nr. 9337/19.09.2022. Apelul este deschis pana pe data de 04.11.2022</t>
    </r>
    <r>
      <rPr>
        <sz val="12"/>
        <rFont val="Calibri"/>
        <family val="2"/>
        <scheme val="minor"/>
      </rPr>
      <t xml:space="preserve">
</t>
    </r>
  </si>
  <si>
    <t>Nr inregistrare GAL Tinutul Vinului 197/03.10.2022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</si>
</sst>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4" fontId="12" fillId="7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" fontId="23" fillId="0" borderId="5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4" fontId="24" fillId="4" borderId="6" xfId="1" applyNumberFormat="1" applyFont="1" applyFill="1" applyBorder="1" applyAlignment="1">
      <alignment horizontal="right" vertical="center" wrapText="1"/>
    </xf>
    <xf numFmtId="4" fontId="29" fillId="5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12" fillId="4" borderId="9" xfId="1" applyNumberFormat="1" applyFont="1" applyFill="1" applyBorder="1" applyAlignment="1">
      <alignment horizontal="right" vertical="center" wrapText="1"/>
    </xf>
    <xf numFmtId="4" fontId="26" fillId="4" borderId="5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D20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3" width="13.28515625" style="40" customWidth="1"/>
    <col min="74" max="74" width="18.7109375" style="40" customWidth="1"/>
    <col min="75" max="75" width="13" style="3" customWidth="1"/>
    <col min="76" max="76" width="10.28515625" style="42" customWidth="1"/>
    <col min="77" max="77" width="15.85546875" style="43" customWidth="1"/>
    <col min="78" max="78" width="115.85546875" style="28" customWidth="1"/>
    <col min="82" max="82" width="11.140625" bestFit="1" customWidth="1"/>
  </cols>
  <sheetData>
    <row r="1" spans="1:82" ht="18.75" x14ac:dyDescent="0.25">
      <c r="A1" s="3"/>
      <c r="B1" s="14" t="s">
        <v>41</v>
      </c>
      <c r="C1" s="2"/>
      <c r="D1" s="2"/>
      <c r="F1" s="10"/>
      <c r="G1" s="18"/>
    </row>
    <row r="2" spans="1:82" x14ac:dyDescent="0.25">
      <c r="A2" s="79" t="s">
        <v>62</v>
      </c>
      <c r="B2" s="79"/>
      <c r="C2" s="79"/>
      <c r="D2" s="79"/>
      <c r="E2" s="79"/>
      <c r="F2" s="79"/>
    </row>
    <row r="3" spans="1:82" ht="15.75" thickBot="1" x14ac:dyDescent="0.3">
      <c r="A3" s="3"/>
      <c r="B3" s="3"/>
      <c r="C3" s="3"/>
    </row>
    <row r="4" spans="1:82" ht="15" customHeight="1" x14ac:dyDescent="0.25">
      <c r="A4" s="82" t="s">
        <v>0</v>
      </c>
      <c r="B4" s="84" t="s">
        <v>1</v>
      </c>
      <c r="C4" s="84" t="s">
        <v>2</v>
      </c>
      <c r="D4" s="92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86" t="s">
        <v>48</v>
      </c>
      <c r="BW4" s="44"/>
      <c r="BX4" s="88" t="s">
        <v>49</v>
      </c>
      <c r="BY4" s="90" t="s">
        <v>50</v>
      </c>
      <c r="BZ4" s="80" t="s">
        <v>28</v>
      </c>
    </row>
    <row r="5" spans="1:82" ht="60" x14ac:dyDescent="0.25">
      <c r="A5" s="83"/>
      <c r="B5" s="85"/>
      <c r="C5" s="85"/>
      <c r="D5" s="93"/>
      <c r="E5" s="15" t="s">
        <v>51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45</v>
      </c>
      <c r="BA5" s="21" t="s">
        <v>45</v>
      </c>
      <c r="BB5" s="21" t="s">
        <v>45</v>
      </c>
      <c r="BC5" s="21" t="s">
        <v>45</v>
      </c>
      <c r="BD5" s="21" t="s">
        <v>45</v>
      </c>
      <c r="BE5" s="21" t="s">
        <v>45</v>
      </c>
      <c r="BF5" s="21" t="s">
        <v>45</v>
      </c>
      <c r="BG5" s="21" t="s">
        <v>45</v>
      </c>
      <c r="BH5" s="21" t="s">
        <v>45</v>
      </c>
      <c r="BI5" s="21" t="s">
        <v>45</v>
      </c>
      <c r="BJ5" s="21" t="s">
        <v>45</v>
      </c>
      <c r="BK5" s="21" t="s">
        <v>45</v>
      </c>
      <c r="BL5" s="21" t="s">
        <v>46</v>
      </c>
      <c r="BM5" s="21" t="s">
        <v>46</v>
      </c>
      <c r="BN5" s="21" t="s">
        <v>46</v>
      </c>
      <c r="BO5" s="21" t="s">
        <v>46</v>
      </c>
      <c r="BP5" s="21" t="s">
        <v>46</v>
      </c>
      <c r="BQ5" s="21" t="s">
        <v>46</v>
      </c>
      <c r="BR5" s="21" t="s">
        <v>46</v>
      </c>
      <c r="BS5" s="21" t="s">
        <v>46</v>
      </c>
      <c r="BT5" s="21" t="s">
        <v>46</v>
      </c>
      <c r="BU5" s="21" t="s">
        <v>46</v>
      </c>
      <c r="BV5" s="87"/>
      <c r="BW5" s="45" t="s">
        <v>13</v>
      </c>
      <c r="BX5" s="89"/>
      <c r="BY5" s="91"/>
      <c r="BZ5" s="81"/>
    </row>
    <row r="6" spans="1:82" ht="84.75" customHeight="1" x14ac:dyDescent="0.25">
      <c r="A6" s="97">
        <v>232</v>
      </c>
      <c r="B6" s="100" t="s">
        <v>23</v>
      </c>
      <c r="C6" s="94" t="s">
        <v>22</v>
      </c>
      <c r="D6" s="103" t="s">
        <v>27</v>
      </c>
      <c r="E6" s="106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56">
        <v>265151</v>
      </c>
      <c r="BW6" s="37">
        <f t="shared" ref="BW6:BW13" si="0">BY6/BV6</f>
        <v>1</v>
      </c>
      <c r="BX6" s="34">
        <v>2</v>
      </c>
      <c r="BY6" s="35">
        <v>265151</v>
      </c>
      <c r="BZ6" s="57" t="s">
        <v>44</v>
      </c>
    </row>
    <row r="7" spans="1:82" ht="47.25" customHeight="1" x14ac:dyDescent="0.25">
      <c r="A7" s="98"/>
      <c r="B7" s="101"/>
      <c r="C7" s="95"/>
      <c r="D7" s="104"/>
      <c r="E7" s="107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33">
        <v>120000</v>
      </c>
      <c r="BW7" s="37">
        <f t="shared" si="0"/>
        <v>1</v>
      </c>
      <c r="BX7" s="34">
        <v>3</v>
      </c>
      <c r="BY7" s="35">
        <v>120000</v>
      </c>
      <c r="BZ7" s="46" t="s">
        <v>39</v>
      </c>
    </row>
    <row r="8" spans="1:82" ht="46.5" customHeight="1" x14ac:dyDescent="0.25">
      <c r="A8" s="98"/>
      <c r="B8" s="101"/>
      <c r="C8" s="95"/>
      <c r="D8" s="104"/>
      <c r="E8" s="107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48">
        <v>113353</v>
      </c>
      <c r="BW8" s="37">
        <f t="shared" si="0"/>
        <v>1</v>
      </c>
      <c r="BX8" s="49">
        <v>2</v>
      </c>
      <c r="BY8" s="50">
        <v>113353</v>
      </c>
      <c r="BZ8" s="47" t="s">
        <v>35</v>
      </c>
    </row>
    <row r="9" spans="1:82" ht="397.5" customHeight="1" x14ac:dyDescent="0.25">
      <c r="A9" s="98"/>
      <c r="B9" s="101"/>
      <c r="C9" s="95"/>
      <c r="D9" s="104"/>
      <c r="E9" s="107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43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110">
        <v>418449.08</v>
      </c>
      <c r="BV9" s="111">
        <f>1073133.88+265903.37+13527.94</f>
        <v>1352565.19</v>
      </c>
      <c r="BW9" s="37">
        <f t="shared" si="0"/>
        <v>0.69062557347051057</v>
      </c>
      <c r="BX9" s="49">
        <v>32</v>
      </c>
      <c r="BY9" s="73">
        <v>934116.11</v>
      </c>
      <c r="BZ9" s="47" t="s">
        <v>61</v>
      </c>
    </row>
    <row r="10" spans="1:82" ht="60" x14ac:dyDescent="0.25">
      <c r="A10" s="98"/>
      <c r="B10" s="101"/>
      <c r="C10" s="95"/>
      <c r="D10" s="104"/>
      <c r="E10" s="107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72">
        <v>131009</v>
      </c>
      <c r="BW10" s="37">
        <f t="shared" si="0"/>
        <v>1</v>
      </c>
      <c r="BX10" s="34">
        <v>1</v>
      </c>
      <c r="BY10" s="35">
        <v>131009</v>
      </c>
      <c r="BZ10" s="55" t="s">
        <v>42</v>
      </c>
      <c r="CD10" s="26"/>
    </row>
    <row r="11" spans="1:82" ht="90" x14ac:dyDescent="0.25">
      <c r="A11" s="98"/>
      <c r="B11" s="101"/>
      <c r="C11" s="95"/>
      <c r="D11" s="104"/>
      <c r="E11" s="107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109">
        <f>23762-13527.94</f>
        <v>10234.06</v>
      </c>
      <c r="BW11" s="37">
        <f t="shared" si="0"/>
        <v>2.3218497839567096</v>
      </c>
      <c r="BX11" s="34">
        <v>1</v>
      </c>
      <c r="BY11" s="35">
        <v>23761.95</v>
      </c>
      <c r="BZ11" s="55" t="s">
        <v>60</v>
      </c>
    </row>
    <row r="12" spans="1:82" ht="75" x14ac:dyDescent="0.25">
      <c r="A12" s="98"/>
      <c r="B12" s="101"/>
      <c r="C12" s="95"/>
      <c r="D12" s="104"/>
      <c r="E12" s="107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67">
        <v>80000</v>
      </c>
      <c r="BW12" s="37">
        <f t="shared" si="0"/>
        <v>1</v>
      </c>
      <c r="BX12" s="34">
        <v>8</v>
      </c>
      <c r="BY12" s="35">
        <v>80000</v>
      </c>
      <c r="BZ12" s="46" t="s">
        <v>36</v>
      </c>
    </row>
    <row r="13" spans="1:82" ht="75" x14ac:dyDescent="0.25">
      <c r="A13" s="99"/>
      <c r="B13" s="102"/>
      <c r="C13" s="96"/>
      <c r="D13" s="105"/>
      <c r="E13" s="108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68">
        <v>180000</v>
      </c>
      <c r="BW13" s="37">
        <f t="shared" si="0"/>
        <v>1</v>
      </c>
      <c r="BX13" s="51">
        <v>4</v>
      </c>
      <c r="BY13" s="52">
        <v>180000</v>
      </c>
      <c r="BZ13" s="46" t="s">
        <v>37</v>
      </c>
    </row>
    <row r="14" spans="1:82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78">
        <f>SUM(BV6:BV13)</f>
        <v>2252312.25</v>
      </c>
      <c r="BW14" s="25">
        <f>BV14/E6</f>
        <v>1</v>
      </c>
      <c r="BX14" s="61">
        <f>SUM(BX6:BX13)</f>
        <v>53</v>
      </c>
      <c r="BY14" s="62">
        <f>SUM(BY6:BY13)</f>
        <v>1847391.0599999998</v>
      </c>
      <c r="BZ14" s="27"/>
    </row>
    <row r="15" spans="1:82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 s="42"/>
      <c r="BW15" s="42"/>
      <c r="BY15" s="42"/>
    </row>
    <row r="16" spans="1:82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 s="42"/>
      <c r="BW16" s="42"/>
      <c r="BY16" s="42"/>
    </row>
    <row r="17" spans="2:77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 s="42"/>
      <c r="BW17" s="42"/>
      <c r="BY17" s="42"/>
    </row>
    <row r="18" spans="2:77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 s="42"/>
      <c r="BW18" s="42"/>
      <c r="BY18" s="42"/>
    </row>
    <row r="19" spans="2:77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 s="42"/>
      <c r="BW19" s="42"/>
      <c r="BY19" s="42"/>
    </row>
    <row r="20" spans="2:77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 s="42"/>
      <c r="BW20" s="42"/>
      <c r="BY20" s="42"/>
    </row>
    <row r="21" spans="2:77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 s="42"/>
      <c r="BW21" s="42"/>
      <c r="BY21" s="42"/>
    </row>
    <row r="22" spans="2:77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 s="42"/>
      <c r="BW22" s="42"/>
      <c r="BY22" s="42"/>
    </row>
    <row r="23" spans="2:77" x14ac:dyDescent="0.25">
      <c r="B23" s="3"/>
      <c r="C23" s="3"/>
    </row>
    <row r="24" spans="2:77" x14ac:dyDescent="0.25">
      <c r="B24" s="3"/>
      <c r="C24" s="3"/>
    </row>
    <row r="25" spans="2:77" x14ac:dyDescent="0.25">
      <c r="B25" s="3"/>
      <c r="C25" s="3"/>
    </row>
    <row r="26" spans="2:77" x14ac:dyDescent="0.25">
      <c r="B26" s="3"/>
      <c r="C26" s="3"/>
    </row>
    <row r="27" spans="2:77" x14ac:dyDescent="0.25">
      <c r="B27" s="3"/>
      <c r="C27" s="3"/>
    </row>
    <row r="28" spans="2:77" x14ac:dyDescent="0.25">
      <c r="B28" s="3"/>
      <c r="C28" s="3"/>
    </row>
    <row r="29" spans="2:77" x14ac:dyDescent="0.25">
      <c r="B29" s="3"/>
      <c r="C29" s="3"/>
    </row>
    <row r="30" spans="2:77" x14ac:dyDescent="0.25">
      <c r="B30" s="3"/>
      <c r="C30" s="3"/>
    </row>
    <row r="31" spans="2:77" x14ac:dyDescent="0.25">
      <c r="B31" s="3"/>
      <c r="C31" s="3"/>
    </row>
    <row r="32" spans="2:77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BZ4:BZ5"/>
    <mergeCell ref="A4:A5"/>
    <mergeCell ref="B4:B5"/>
    <mergeCell ref="C4:C5"/>
    <mergeCell ref="BV4:BV5"/>
    <mergeCell ref="BX4:BX5"/>
    <mergeCell ref="BY4:BY5"/>
    <mergeCell ref="D4:D5"/>
  </mergeCells>
  <conditionalFormatting sqref="BW23:BW1048576 G22 E15:E21 BW1:BW5 BW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W6:BW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0.23622047244094491" top="0.74803149606299213" bottom="0.74803149606299213" header="0.31496062992125984" footer="0.31496062992125984"/>
  <pageSetup paperSize="8" scale="7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BW23:BW1048576 G22 E15:E21 BW1:BW5 BW14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BW6:BW13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A8"/>
  <sheetViews>
    <sheetView tabSelected="1"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BY13" sqref="BY13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4" customWidth="1"/>
    <col min="5" max="5" width="15.85546875" style="10" customWidth="1"/>
    <col min="6" max="6" width="13" style="74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4" width="13.28515625" style="40" customWidth="1"/>
    <col min="75" max="75" width="18.7109375" style="40" customWidth="1"/>
    <col min="76" max="76" width="13" style="74" customWidth="1"/>
    <col min="77" max="77" width="12.42578125" style="42" customWidth="1"/>
    <col min="78" max="78" width="15.85546875" style="43" customWidth="1"/>
    <col min="79" max="79" width="63.140625" style="28" customWidth="1"/>
  </cols>
  <sheetData>
    <row r="1" spans="1:79" ht="18.75" x14ac:dyDescent="0.25">
      <c r="A1" s="74"/>
      <c r="B1" s="14" t="s">
        <v>56</v>
      </c>
      <c r="C1" s="2"/>
      <c r="D1" s="2"/>
      <c r="F1" s="10"/>
      <c r="G1" s="18"/>
    </row>
    <row r="2" spans="1:79" x14ac:dyDescent="0.25">
      <c r="A2" s="79" t="s">
        <v>47</v>
      </c>
      <c r="B2" s="79"/>
      <c r="C2" s="79"/>
      <c r="D2" s="79"/>
      <c r="E2" s="79"/>
      <c r="F2" s="79"/>
    </row>
    <row r="3" spans="1:79" ht="15.75" thickBot="1" x14ac:dyDescent="0.3">
      <c r="A3" s="74"/>
      <c r="B3" s="74"/>
      <c r="C3" s="74"/>
    </row>
    <row r="4" spans="1:79" ht="15" customHeight="1" x14ac:dyDescent="0.25">
      <c r="A4" s="82" t="s">
        <v>0</v>
      </c>
      <c r="B4" s="84" t="s">
        <v>1</v>
      </c>
      <c r="C4" s="84" t="s">
        <v>2</v>
      </c>
      <c r="D4" s="92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86" t="s">
        <v>53</v>
      </c>
      <c r="BX4" s="44"/>
      <c r="BY4" s="88" t="s">
        <v>55</v>
      </c>
      <c r="BZ4" s="90" t="s">
        <v>54</v>
      </c>
      <c r="CA4" s="80" t="s">
        <v>28</v>
      </c>
    </row>
    <row r="5" spans="1:79" ht="60" x14ac:dyDescent="0.25">
      <c r="A5" s="83"/>
      <c r="B5" s="85"/>
      <c r="C5" s="85"/>
      <c r="D5" s="93"/>
      <c r="E5" s="15" t="s">
        <v>52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45</v>
      </c>
      <c r="BA5" s="21" t="s">
        <v>45</v>
      </c>
      <c r="BB5" s="21" t="s">
        <v>45</v>
      </c>
      <c r="BC5" s="21" t="s">
        <v>45</v>
      </c>
      <c r="BD5" s="21" t="s">
        <v>45</v>
      </c>
      <c r="BE5" s="21" t="s">
        <v>45</v>
      </c>
      <c r="BF5" s="21" t="s">
        <v>45</v>
      </c>
      <c r="BG5" s="21" t="s">
        <v>45</v>
      </c>
      <c r="BH5" s="21" t="s">
        <v>45</v>
      </c>
      <c r="BI5" s="21" t="s">
        <v>45</v>
      </c>
      <c r="BJ5" s="21" t="s">
        <v>45</v>
      </c>
      <c r="BK5" s="21" t="s">
        <v>45</v>
      </c>
      <c r="BL5" s="21" t="s">
        <v>46</v>
      </c>
      <c r="BM5" s="21" t="s">
        <v>46</v>
      </c>
      <c r="BN5" s="21" t="s">
        <v>46</v>
      </c>
      <c r="BO5" s="21" t="s">
        <v>46</v>
      </c>
      <c r="BP5" s="21" t="s">
        <v>46</v>
      </c>
      <c r="BQ5" s="21" t="s">
        <v>46</v>
      </c>
      <c r="BR5" s="21" t="s">
        <v>46</v>
      </c>
      <c r="BS5" s="21" t="s">
        <v>46</v>
      </c>
      <c r="BT5" s="21" t="s">
        <v>46</v>
      </c>
      <c r="BU5" s="21" t="s">
        <v>46</v>
      </c>
      <c r="BV5" s="21" t="s">
        <v>46</v>
      </c>
      <c r="BW5" s="87"/>
      <c r="BX5" s="45" t="s">
        <v>13</v>
      </c>
      <c r="BY5" s="89"/>
      <c r="BZ5" s="91"/>
      <c r="CA5" s="81"/>
    </row>
    <row r="6" spans="1:79" ht="75" customHeight="1" x14ac:dyDescent="0.25">
      <c r="A6" s="98">
        <v>232</v>
      </c>
      <c r="B6" s="101" t="s">
        <v>23</v>
      </c>
      <c r="C6" s="95" t="s">
        <v>22</v>
      </c>
      <c r="D6" s="104" t="s">
        <v>57</v>
      </c>
      <c r="E6" s="107">
        <v>104127.94</v>
      </c>
      <c r="F6" s="5" t="s">
        <v>16</v>
      </c>
      <c r="G6" s="17"/>
      <c r="H6" s="17"/>
      <c r="I6" s="17"/>
      <c r="J6" s="17"/>
      <c r="K6" s="29"/>
      <c r="L6" s="17"/>
      <c r="M6" s="17"/>
      <c r="N6" s="29">
        <v>186460</v>
      </c>
      <c r="O6" s="17"/>
      <c r="P6" s="17"/>
      <c r="Q6" s="17"/>
      <c r="R6" s="17"/>
      <c r="S6" s="17"/>
      <c r="T6" s="29"/>
      <c r="U6" s="17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60"/>
      <c r="BS6" s="60"/>
      <c r="BT6" s="60"/>
      <c r="BU6" s="60"/>
      <c r="BV6" s="69">
        <v>59127.94</v>
      </c>
      <c r="BW6" s="75">
        <v>59127.94</v>
      </c>
      <c r="BX6" s="37">
        <f t="shared" ref="BX6:BX7" si="0">BZ6/BW6</f>
        <v>0</v>
      </c>
      <c r="BY6" s="49"/>
      <c r="BZ6" s="50"/>
      <c r="CA6" s="112" t="s">
        <v>58</v>
      </c>
    </row>
    <row r="7" spans="1:79" ht="75" customHeight="1" x14ac:dyDescent="0.25">
      <c r="A7" s="99"/>
      <c r="B7" s="102"/>
      <c r="C7" s="96"/>
      <c r="D7" s="105"/>
      <c r="E7" s="108"/>
      <c r="F7" s="5" t="s">
        <v>18</v>
      </c>
      <c r="G7" s="17"/>
      <c r="H7" s="17"/>
      <c r="I7" s="17"/>
      <c r="J7" s="17"/>
      <c r="K7" s="29"/>
      <c r="L7" s="17"/>
      <c r="M7" s="17"/>
      <c r="N7" s="29">
        <v>135000</v>
      </c>
      <c r="O7" s="17"/>
      <c r="P7" s="17"/>
      <c r="Q7" s="17"/>
      <c r="R7" s="17"/>
      <c r="S7" s="17"/>
      <c r="T7" s="29"/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70"/>
      <c r="BR7" s="70"/>
      <c r="BS7" s="70"/>
      <c r="BT7" s="70"/>
      <c r="BU7" s="70"/>
      <c r="BV7" s="77">
        <v>45000</v>
      </c>
      <c r="BW7" s="76">
        <v>45000</v>
      </c>
      <c r="BX7" s="37">
        <f t="shared" si="0"/>
        <v>0</v>
      </c>
      <c r="BY7" s="51"/>
      <c r="BZ7" s="52"/>
      <c r="CA7" s="55" t="s">
        <v>59</v>
      </c>
    </row>
    <row r="8" spans="1:79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53">
        <f>SUM(BW6:BW7)</f>
        <v>104127.94</v>
      </c>
      <c r="BX8" s="25" t="e">
        <f>BW8/#REF!</f>
        <v>#REF!</v>
      </c>
      <c r="BY8" s="61">
        <f>SUM(BY6:BY7)</f>
        <v>0</v>
      </c>
      <c r="BZ8" s="62">
        <f>SUM(BZ6:BZ7)</f>
        <v>0</v>
      </c>
      <c r="CA8" s="27"/>
    </row>
  </sheetData>
  <mergeCells count="14">
    <mergeCell ref="A2:F2"/>
    <mergeCell ref="A4:A5"/>
    <mergeCell ref="B4:B5"/>
    <mergeCell ref="C4:C5"/>
    <mergeCell ref="D4:D5"/>
    <mergeCell ref="BY4:BY5"/>
    <mergeCell ref="BZ4:BZ5"/>
    <mergeCell ref="CA4:CA5"/>
    <mergeCell ref="A6:A7"/>
    <mergeCell ref="B6:B7"/>
    <mergeCell ref="C6:C7"/>
    <mergeCell ref="D6:D7"/>
    <mergeCell ref="E6:E7"/>
    <mergeCell ref="BW4:BW5"/>
  </mergeCells>
  <conditionalFormatting sqref="BX6:BX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BX1:BX5 BX8:BX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6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BX6:BX7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BX1:BX5 BX8:BX1048576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2022-10-03T06:14:22Z</dcterms:modified>
</cp:coreProperties>
</file>