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DC84C03B-8E81-435A-9576-C264ABBFBF4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EURI'!$A$5:$CH$8</definedName>
    <definedName name="_xlnm._FilterDatabase" localSheetId="0" hidden="1">'CALENDAR TOATE GAL-urile- FEADR'!$A$5:$CI$14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CH11" i="1"/>
  <c r="CG8" i="2"/>
  <c r="CH8" i="2" s="1"/>
  <c r="CH7" i="2"/>
  <c r="CH6" i="2"/>
  <c r="CH14" i="1" l="1"/>
  <c r="CJ14" i="1" l="1"/>
  <c r="CK14" i="1"/>
  <c r="CI13" i="1" l="1"/>
  <c r="CI12" i="1"/>
  <c r="CI11" i="1"/>
  <c r="CI10" i="1"/>
  <c r="CI9" i="1"/>
  <c r="CI8" i="1"/>
  <c r="CI7" i="1"/>
  <c r="CI6" i="1"/>
  <c r="CI14" i="1" l="1"/>
</calcChain>
</file>

<file path=xl/sharedStrings.xml><?xml version="1.0" encoding="utf-8"?>
<sst xmlns="http://schemas.openxmlformats.org/spreadsheetml/2006/main" count="370" uniqueCount="64">
  <si>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</si>
  <si>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</si>
  <si>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</si>
  <si>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</si>
  <si>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</si>
  <si>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</si>
  <si>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</si>
  <si>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</si>
  <si>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</si>
  <si>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</si>
  <si>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</si>
  <si>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</si>
  <si>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</si>
  <si>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</si>
  <si>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</si>
  <si>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</si>
  <si>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</si>
  <si>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</si>
  <si>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</si>
  <si>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</si>
  <si>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</si>
  <si>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</si>
  <si>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</si>
  <si>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</si>
  <si>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</si>
  <si>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</si>
  <si>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</si>
  <si>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</si>
  <si>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</si>
  <si>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</si>
  <si>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</si>
  <si>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</si>
  <si>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</si>
  <si>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</si>
  <si>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</si>
  <si>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</si>
  <si>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</si>
  <si>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</si>
  <si>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</si>
  <si>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</si>
  <si>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</si>
  <si>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</si>
  <si>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</si>
  <si>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</si>
  <si>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</si>
  <si>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</si>
  <si>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</si>
  <si>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</si>
  <si>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</si>
  <si>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</si>
  <si>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</si>
  <si>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</si>
  <si>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</si>
  <si>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</si>
  <si>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</si>
  <si>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</si>
  <si>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</si>
  <si>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t xml:space="preserve">151.331,593 </t>
  </si>
  <si>
    <t>Total Sumă Lansată  pe Măsuri
EURI</t>
  </si>
  <si>
    <t>Alocarea Financiară a SDL 19.2 EURI</t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</si>
  <si>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In urma apelului de selectie a fost selectat un proiect in valoare de 45.000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</si>
  <si>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 xml:space="preserve">Apelul a fost prelungit pana la data de 31.08.2023. </t>
    </r>
    <r>
      <rPr>
        <sz val="11"/>
        <color rgb="FFFF0000"/>
        <rFont val="Calibri"/>
        <family val="2"/>
        <scheme val="minor"/>
      </rPr>
      <t>A fost depus la gal un proiect in valoare de 59,076 iar in data de 03.10.2023 va avea loc raportul de selectie</t>
    </r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</si>
  <si>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In data de 27.09.2023 a fost deschis apelul de selectie nr 2/2023</t>
    </r>
  </si>
  <si>
    <t>Nr inregistrare GAL Tinutul Vinului 633/03.10.2023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</si>
</sst>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1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0" fontId="25" fillId="7" borderId="5" xfId="0" applyFont="1" applyFill="1" applyBorder="1" applyAlignment="1">
      <alignment vertical="center" wrapText="1"/>
    </xf>
    <xf numFmtId="4" fontId="25" fillId="7" borderId="5" xfId="0" applyNumberFormat="1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/>
    </xf>
    <xf numFmtId="4" fontId="24" fillId="7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P208"/>
  <sheetViews>
    <sheetView zoomScale="60" zoomScaleNormal="60" workbookViewId="0">
      <pane xSplit="2" ySplit="5" topLeftCell="E9" activePane="bottomRight" state="frozen"/>
      <selection pane="topRight" activeCell="C1" sqref="C1"/>
      <selection pane="bottomLeft" activeCell="A10" sqref="A10"/>
      <selection pane="bottomRight" activeCell="CG9" sqref="CG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85" width="13.28515625" style="40" customWidth="1"/>
    <col min="86" max="86" width="18.7109375" style="40" customWidth="1"/>
    <col min="87" max="87" width="13" style="3" customWidth="1"/>
    <col min="88" max="88" width="10.28515625" style="42" customWidth="1"/>
    <col min="89" max="89" width="20.140625" style="43" customWidth="1"/>
    <col min="90" max="90" width="167.140625" style="28" customWidth="1"/>
    <col min="94" max="94" width="11.140625" bestFit="1" customWidth="1"/>
  </cols>
  <sheetData>
    <row r="1" spans="1:94" ht="18.75" x14ac:dyDescent="0.25">
      <c r="A1" s="3"/>
      <c r="B1" s="14" t="s">
        <v>55</v>
      </c>
      <c r="C1" s="2"/>
      <c r="D1" s="2"/>
      <c r="F1" s="10"/>
      <c r="G1" s="18"/>
    </row>
    <row r="2" spans="1:94" x14ac:dyDescent="0.25">
      <c r="A2" s="103" t="s">
        <v>63</v>
      </c>
      <c r="B2" s="103"/>
      <c r="C2" s="103"/>
      <c r="D2" s="103"/>
      <c r="E2" s="103"/>
      <c r="F2" s="103"/>
    </row>
    <row r="3" spans="1:94" ht="15.75" thickBot="1" x14ac:dyDescent="0.3">
      <c r="A3" s="3"/>
      <c r="B3" s="3"/>
      <c r="C3" s="3"/>
    </row>
    <row r="4" spans="1:94" ht="15" customHeight="1" x14ac:dyDescent="0.25">
      <c r="A4" s="106" t="s">
        <v>0</v>
      </c>
      <c r="B4" s="108" t="s">
        <v>1</v>
      </c>
      <c r="C4" s="108" t="s">
        <v>2</v>
      </c>
      <c r="D4" s="11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110" t="s">
        <v>46</v>
      </c>
      <c r="CI4" s="44"/>
      <c r="CJ4" s="112" t="s">
        <v>47</v>
      </c>
      <c r="CK4" s="114" t="s">
        <v>48</v>
      </c>
      <c r="CL4" s="104" t="s">
        <v>28</v>
      </c>
    </row>
    <row r="5" spans="1:94" ht="60" x14ac:dyDescent="0.25">
      <c r="A5" s="107"/>
      <c r="B5" s="109"/>
      <c r="C5" s="109"/>
      <c r="D5" s="117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111"/>
      <c r="CI5" s="45" t="s">
        <v>13</v>
      </c>
      <c r="CJ5" s="113"/>
      <c r="CK5" s="115"/>
      <c r="CL5" s="105"/>
    </row>
    <row r="6" spans="1:94" ht="84.75" customHeight="1" x14ac:dyDescent="0.25">
      <c r="A6" s="121">
        <v>232</v>
      </c>
      <c r="B6" s="124" t="s">
        <v>23</v>
      </c>
      <c r="C6" s="118" t="s">
        <v>22</v>
      </c>
      <c r="D6" s="127" t="s">
        <v>27</v>
      </c>
      <c r="E6" s="130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56">
        <v>265151</v>
      </c>
      <c r="CI6" s="37">
        <f t="shared" ref="CI6:CI13" si="0">CK6/CH6</f>
        <v>1</v>
      </c>
      <c r="CJ6" s="34">
        <v>2</v>
      </c>
      <c r="CK6" s="35">
        <v>265151</v>
      </c>
      <c r="CL6" s="57" t="s">
        <v>43</v>
      </c>
    </row>
    <row r="7" spans="1:94" ht="47.25" customHeight="1" x14ac:dyDescent="0.25">
      <c r="A7" s="122"/>
      <c r="B7" s="125"/>
      <c r="C7" s="119"/>
      <c r="D7" s="128"/>
      <c r="E7" s="13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33">
        <v>120000</v>
      </c>
      <c r="CI7" s="37">
        <f t="shared" si="0"/>
        <v>1</v>
      </c>
      <c r="CJ7" s="34">
        <v>3</v>
      </c>
      <c r="CK7" s="35">
        <v>120000</v>
      </c>
      <c r="CL7" s="46" t="s">
        <v>39</v>
      </c>
    </row>
    <row r="8" spans="1:94" ht="46.5" customHeight="1" x14ac:dyDescent="0.25">
      <c r="A8" s="122"/>
      <c r="B8" s="125"/>
      <c r="C8" s="119"/>
      <c r="D8" s="128"/>
      <c r="E8" s="13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48">
        <v>113353</v>
      </c>
      <c r="CI8" s="37">
        <f t="shared" si="0"/>
        <v>1</v>
      </c>
      <c r="CJ8" s="49">
        <v>2</v>
      </c>
      <c r="CK8" s="50">
        <v>113353</v>
      </c>
      <c r="CL8" s="47" t="s">
        <v>35</v>
      </c>
    </row>
    <row r="9" spans="1:94" ht="409.6" customHeight="1" x14ac:dyDescent="0.25">
      <c r="A9" s="122"/>
      <c r="B9" s="125"/>
      <c r="C9" s="119"/>
      <c r="D9" s="128"/>
      <c r="E9" s="13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78"/>
      <c r="CB9" s="71"/>
      <c r="CC9" s="71"/>
      <c r="CD9" s="71"/>
      <c r="CE9" s="71"/>
      <c r="CF9" s="78" t="s">
        <v>57</v>
      </c>
      <c r="CG9" s="78"/>
      <c r="CH9" s="79">
        <v>1352565.19</v>
      </c>
      <c r="CI9" s="37">
        <f t="shared" si="0"/>
        <v>0.89786972855629987</v>
      </c>
      <c r="CJ9" s="80">
        <v>45</v>
      </c>
      <c r="CK9" s="102">
        <v>1214427.3400000001</v>
      </c>
      <c r="CL9" s="47" t="s">
        <v>62</v>
      </c>
    </row>
    <row r="10" spans="1:94" ht="45" x14ac:dyDescent="0.25">
      <c r="A10" s="122"/>
      <c r="B10" s="125"/>
      <c r="C10" s="119"/>
      <c r="D10" s="128"/>
      <c r="E10" s="13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72">
        <v>131009</v>
      </c>
      <c r="CI10" s="37">
        <f t="shared" si="0"/>
        <v>1</v>
      </c>
      <c r="CJ10" s="34">
        <v>1</v>
      </c>
      <c r="CK10" s="35">
        <v>131009</v>
      </c>
      <c r="CL10" s="55" t="s">
        <v>41</v>
      </c>
      <c r="CP10" s="26"/>
    </row>
    <row r="11" spans="1:94" ht="75" x14ac:dyDescent="0.25">
      <c r="A11" s="122"/>
      <c r="B11" s="125"/>
      <c r="C11" s="119"/>
      <c r="D11" s="128"/>
      <c r="E11" s="13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75">
        <f>23762-13527.94</f>
        <v>10234.06</v>
      </c>
      <c r="CI11" s="37">
        <f t="shared" si="0"/>
        <v>2.3218497839567096</v>
      </c>
      <c r="CJ11" s="34">
        <v>1</v>
      </c>
      <c r="CK11" s="35">
        <v>23761.95</v>
      </c>
      <c r="CL11" s="55" t="s">
        <v>53</v>
      </c>
    </row>
    <row r="12" spans="1:94" ht="60" x14ac:dyDescent="0.25">
      <c r="A12" s="122"/>
      <c r="B12" s="125"/>
      <c r="C12" s="119"/>
      <c r="D12" s="128"/>
      <c r="E12" s="13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67">
        <v>80000</v>
      </c>
      <c r="CI12" s="37">
        <f t="shared" si="0"/>
        <v>1</v>
      </c>
      <c r="CJ12" s="34">
        <v>8</v>
      </c>
      <c r="CK12" s="35">
        <v>80000</v>
      </c>
      <c r="CL12" s="46" t="s">
        <v>36</v>
      </c>
    </row>
    <row r="13" spans="1:94" ht="45" x14ac:dyDescent="0.25">
      <c r="A13" s="123"/>
      <c r="B13" s="126"/>
      <c r="C13" s="120"/>
      <c r="D13" s="129"/>
      <c r="E13" s="13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68">
        <v>180000</v>
      </c>
      <c r="CI13" s="37">
        <f t="shared" si="0"/>
        <v>1</v>
      </c>
      <c r="CJ13" s="51">
        <v>4</v>
      </c>
      <c r="CK13" s="52">
        <v>180000</v>
      </c>
      <c r="CL13" s="46" t="s">
        <v>37</v>
      </c>
    </row>
    <row r="14" spans="1:94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74">
        <f>SUM(CH6:CH13)</f>
        <v>2252312.25</v>
      </c>
      <c r="CI14" s="25">
        <f>CH14/E6</f>
        <v>1</v>
      </c>
      <c r="CJ14" s="61">
        <f>SUM(CJ6:CJ13)</f>
        <v>66</v>
      </c>
      <c r="CK14" s="77">
        <f>SUM(CK6:CK13)</f>
        <v>2127702.29</v>
      </c>
      <c r="CL14" s="27"/>
    </row>
    <row r="15" spans="1:94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 s="42"/>
      <c r="CI15" s="42"/>
      <c r="CK15" s="42"/>
    </row>
    <row r="16" spans="1:94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 s="42"/>
      <c r="CI16" s="42"/>
      <c r="CK16" s="42"/>
    </row>
    <row r="17" spans="2:89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 s="42"/>
      <c r="CI17" s="42"/>
      <c r="CK17" s="42"/>
    </row>
    <row r="18" spans="2:89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 s="42"/>
      <c r="CI18" s="42"/>
      <c r="CK18" s="42"/>
    </row>
    <row r="19" spans="2:89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 s="42"/>
      <c r="CI19" s="42"/>
      <c r="CK19" s="42"/>
    </row>
    <row r="20" spans="2:89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 s="42"/>
      <c r="CI20" s="42"/>
      <c r="CK20" s="42"/>
    </row>
    <row r="21" spans="2:89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 s="42"/>
      <c r="CI21" s="42"/>
      <c r="CK21" s="42"/>
    </row>
    <row r="22" spans="2:89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 s="42"/>
      <c r="CI22" s="42"/>
      <c r="CK22" s="42"/>
    </row>
    <row r="23" spans="2:89" x14ac:dyDescent="0.25">
      <c r="B23" s="3"/>
      <c r="C23" s="3"/>
    </row>
    <row r="24" spans="2:89" x14ac:dyDescent="0.25">
      <c r="B24" s="3"/>
      <c r="C24" s="3"/>
    </row>
    <row r="25" spans="2:89" x14ac:dyDescent="0.25">
      <c r="B25" s="3"/>
      <c r="C25" s="3"/>
    </row>
    <row r="26" spans="2:89" x14ac:dyDescent="0.25">
      <c r="B26" s="3"/>
      <c r="C26" s="3"/>
    </row>
    <row r="27" spans="2:89" x14ac:dyDescent="0.25">
      <c r="B27" s="3"/>
      <c r="C27" s="3"/>
    </row>
    <row r="28" spans="2:89" x14ac:dyDescent="0.25">
      <c r="B28" s="3"/>
      <c r="C28" s="3"/>
    </row>
    <row r="29" spans="2:89" x14ac:dyDescent="0.25">
      <c r="B29" s="3"/>
      <c r="C29" s="3"/>
    </row>
    <row r="30" spans="2:89" x14ac:dyDescent="0.25">
      <c r="B30" s="3"/>
      <c r="C30" s="3"/>
    </row>
    <row r="31" spans="2:89" x14ac:dyDescent="0.25">
      <c r="B31" s="3"/>
      <c r="C31" s="3"/>
    </row>
    <row r="32" spans="2:89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L4:CL5"/>
    <mergeCell ref="A4:A5"/>
    <mergeCell ref="B4:B5"/>
    <mergeCell ref="C4:C5"/>
    <mergeCell ref="CH4:CH5"/>
    <mergeCell ref="CJ4:CJ5"/>
    <mergeCell ref="CK4:CK5"/>
    <mergeCell ref="D4:D5"/>
  </mergeCells>
  <conditionalFormatting sqref="CI23:CI1048576 G22 E15:E21 CI1:CI5 CI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I6:CI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CI23:CI1048576 G22 E15:E21 CI1:CI5 CI14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K8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7" sqref="CG7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8.7109375" style="40" customWidth="1"/>
    <col min="86" max="86" width="13" style="73" customWidth="1"/>
    <col min="87" max="87" width="12.42578125" style="42" customWidth="1"/>
    <col min="88" max="88" width="15.85546875" style="43" customWidth="1"/>
    <col min="89" max="89" width="53.42578125" style="28" customWidth="1"/>
  </cols>
  <sheetData>
    <row r="1" spans="1:89" ht="18.75" x14ac:dyDescent="0.25">
      <c r="A1" s="73"/>
      <c r="B1" s="14" t="s">
        <v>56</v>
      </c>
      <c r="C1" s="2"/>
      <c r="D1" s="2"/>
      <c r="F1" s="10"/>
      <c r="G1" s="18"/>
    </row>
    <row r="2" spans="1:89" x14ac:dyDescent="0.25">
      <c r="A2" s="103"/>
      <c r="B2" s="103"/>
      <c r="C2" s="103"/>
      <c r="D2" s="103"/>
      <c r="E2" s="103"/>
      <c r="F2" s="103"/>
    </row>
    <row r="3" spans="1:89" ht="15.75" thickBot="1" x14ac:dyDescent="0.3">
      <c r="A3" s="73"/>
      <c r="B3" s="73"/>
      <c r="C3" s="73"/>
    </row>
    <row r="4" spans="1:89" ht="15" customHeight="1" x14ac:dyDescent="0.25">
      <c r="A4" s="106" t="s">
        <v>0</v>
      </c>
      <c r="B4" s="108" t="s">
        <v>1</v>
      </c>
      <c r="C4" s="108" t="s">
        <v>2</v>
      </c>
      <c r="D4" s="116" t="s">
        <v>26</v>
      </c>
      <c r="E4" s="81"/>
      <c r="F4" s="82"/>
      <c r="G4" s="83" t="s">
        <v>3</v>
      </c>
      <c r="H4" s="84" t="s">
        <v>4</v>
      </c>
      <c r="I4" s="84" t="s">
        <v>5</v>
      </c>
      <c r="J4" s="84" t="s">
        <v>6</v>
      </c>
      <c r="K4" s="84" t="s">
        <v>7</v>
      </c>
      <c r="L4" s="84" t="s">
        <v>8</v>
      </c>
      <c r="M4" s="84" t="s">
        <v>9</v>
      </c>
      <c r="N4" s="84" t="s">
        <v>10</v>
      </c>
      <c r="O4" s="84" t="s">
        <v>29</v>
      </c>
      <c r="P4" s="84" t="s">
        <v>30</v>
      </c>
      <c r="Q4" s="84" t="s">
        <v>31</v>
      </c>
      <c r="R4" s="84" t="s">
        <v>32</v>
      </c>
      <c r="S4" s="84" t="s">
        <v>3</v>
      </c>
      <c r="T4" s="84" t="s">
        <v>4</v>
      </c>
      <c r="U4" s="84" t="s">
        <v>5</v>
      </c>
      <c r="V4" s="84" t="s">
        <v>6</v>
      </c>
      <c r="W4" s="84" t="s">
        <v>7</v>
      </c>
      <c r="X4" s="84" t="s">
        <v>8</v>
      </c>
      <c r="Y4" s="84" t="s">
        <v>9</v>
      </c>
      <c r="Z4" s="84" t="s">
        <v>10</v>
      </c>
      <c r="AA4" s="84" t="s">
        <v>29</v>
      </c>
      <c r="AB4" s="84" t="s">
        <v>29</v>
      </c>
      <c r="AC4" s="84" t="s">
        <v>30</v>
      </c>
      <c r="AD4" s="84" t="s">
        <v>31</v>
      </c>
      <c r="AE4" s="84" t="s">
        <v>32</v>
      </c>
      <c r="AF4" s="84" t="s">
        <v>3</v>
      </c>
      <c r="AG4" s="84" t="s">
        <v>4</v>
      </c>
      <c r="AH4" s="84" t="s">
        <v>5</v>
      </c>
      <c r="AI4" s="84" t="s">
        <v>6</v>
      </c>
      <c r="AJ4" s="84" t="s">
        <v>7</v>
      </c>
      <c r="AK4" s="84" t="s">
        <v>8</v>
      </c>
      <c r="AL4" s="84" t="s">
        <v>9</v>
      </c>
      <c r="AM4" s="84" t="s">
        <v>10</v>
      </c>
      <c r="AN4" s="84" t="s">
        <v>29</v>
      </c>
      <c r="AO4" s="85" t="s">
        <v>30</v>
      </c>
      <c r="AP4" s="84" t="s">
        <v>31</v>
      </c>
      <c r="AQ4" s="84" t="s">
        <v>32</v>
      </c>
      <c r="AR4" s="84" t="s">
        <v>3</v>
      </c>
      <c r="AS4" s="84" t="s">
        <v>4</v>
      </c>
      <c r="AT4" s="84" t="s">
        <v>5</v>
      </c>
      <c r="AU4" s="84" t="s">
        <v>6</v>
      </c>
      <c r="AV4" s="84" t="s">
        <v>7</v>
      </c>
      <c r="AW4" s="84" t="s">
        <v>8</v>
      </c>
      <c r="AX4" s="84" t="s">
        <v>9</v>
      </c>
      <c r="AY4" s="84" t="s">
        <v>10</v>
      </c>
      <c r="AZ4" s="84" t="s">
        <v>29</v>
      </c>
      <c r="BA4" s="84" t="s">
        <v>30</v>
      </c>
      <c r="BB4" s="84" t="s">
        <v>31</v>
      </c>
      <c r="BC4" s="84" t="s">
        <v>32</v>
      </c>
      <c r="BD4" s="84" t="s">
        <v>3</v>
      </c>
      <c r="BE4" s="84" t="s">
        <v>4</v>
      </c>
      <c r="BF4" s="84" t="s">
        <v>5</v>
      </c>
      <c r="BG4" s="84" t="s">
        <v>6</v>
      </c>
      <c r="BH4" s="84" t="s">
        <v>7</v>
      </c>
      <c r="BI4" s="84" t="s">
        <v>8</v>
      </c>
      <c r="BJ4" s="84" t="s">
        <v>9</v>
      </c>
      <c r="BK4" s="84" t="s">
        <v>10</v>
      </c>
      <c r="BL4" s="84" t="s">
        <v>29</v>
      </c>
      <c r="BM4" s="84" t="s">
        <v>30</v>
      </c>
      <c r="BN4" s="84" t="s">
        <v>31</v>
      </c>
      <c r="BO4" s="84" t="s">
        <v>32</v>
      </c>
      <c r="BP4" s="84" t="s">
        <v>3</v>
      </c>
      <c r="BQ4" s="84" t="s">
        <v>4</v>
      </c>
      <c r="BR4" s="84" t="s">
        <v>5</v>
      </c>
      <c r="BS4" s="84" t="s">
        <v>6</v>
      </c>
      <c r="BT4" s="84" t="s">
        <v>7</v>
      </c>
      <c r="BU4" s="84" t="s">
        <v>8</v>
      </c>
      <c r="BV4" s="84" t="s">
        <v>9</v>
      </c>
      <c r="BW4" s="84" t="s">
        <v>10</v>
      </c>
      <c r="BX4" s="84" t="s">
        <v>29</v>
      </c>
      <c r="BY4" s="84" t="s">
        <v>30</v>
      </c>
      <c r="BZ4" s="84" t="s">
        <v>31</v>
      </c>
      <c r="CA4" s="84" t="s">
        <v>32</v>
      </c>
      <c r="CB4" s="84" t="s">
        <v>3</v>
      </c>
      <c r="CC4" s="84" t="s">
        <v>4</v>
      </c>
      <c r="CD4" s="84" t="s">
        <v>5</v>
      </c>
      <c r="CE4" s="84" t="s">
        <v>6</v>
      </c>
      <c r="CF4" s="84" t="s">
        <v>7</v>
      </c>
      <c r="CG4" s="139" t="s">
        <v>58</v>
      </c>
      <c r="CH4" s="86"/>
      <c r="CI4" s="133" t="s">
        <v>51</v>
      </c>
      <c r="CJ4" s="135" t="s">
        <v>50</v>
      </c>
      <c r="CK4" s="104" t="s">
        <v>28</v>
      </c>
    </row>
    <row r="5" spans="1:89" ht="60" x14ac:dyDescent="0.25">
      <c r="A5" s="107"/>
      <c r="B5" s="109"/>
      <c r="C5" s="109"/>
      <c r="D5" s="117"/>
      <c r="E5" s="87" t="s">
        <v>59</v>
      </c>
      <c r="F5" s="88" t="s">
        <v>11</v>
      </c>
      <c r="G5" s="89" t="s">
        <v>12</v>
      </c>
      <c r="H5" s="89" t="s">
        <v>12</v>
      </c>
      <c r="I5" s="89" t="s">
        <v>25</v>
      </c>
      <c r="J5" s="89" t="s">
        <v>25</v>
      </c>
      <c r="K5" s="89" t="s">
        <v>25</v>
      </c>
      <c r="L5" s="89" t="s">
        <v>25</v>
      </c>
      <c r="M5" s="89" t="s">
        <v>25</v>
      </c>
      <c r="N5" s="89" t="s">
        <v>25</v>
      </c>
      <c r="O5" s="89" t="s">
        <v>33</v>
      </c>
      <c r="P5" s="89" t="s">
        <v>33</v>
      </c>
      <c r="Q5" s="89" t="s">
        <v>33</v>
      </c>
      <c r="R5" s="89" t="s">
        <v>33</v>
      </c>
      <c r="S5" s="89" t="s">
        <v>33</v>
      </c>
      <c r="T5" s="89" t="s">
        <v>33</v>
      </c>
      <c r="U5" s="89" t="s">
        <v>33</v>
      </c>
      <c r="V5" s="89" t="s">
        <v>33</v>
      </c>
      <c r="W5" s="89" t="s">
        <v>33</v>
      </c>
      <c r="X5" s="89" t="s">
        <v>33</v>
      </c>
      <c r="Y5" s="89" t="s">
        <v>33</v>
      </c>
      <c r="Z5" s="89" t="s">
        <v>33</v>
      </c>
      <c r="AA5" s="89" t="s">
        <v>34</v>
      </c>
      <c r="AB5" s="89" t="s">
        <v>34</v>
      </c>
      <c r="AC5" s="89" t="s">
        <v>34</v>
      </c>
      <c r="AD5" s="89" t="s">
        <v>34</v>
      </c>
      <c r="AE5" s="89" t="s">
        <v>34</v>
      </c>
      <c r="AF5" s="89" t="s">
        <v>34</v>
      </c>
      <c r="AG5" s="89" t="s">
        <v>34</v>
      </c>
      <c r="AH5" s="89" t="s">
        <v>34</v>
      </c>
      <c r="AI5" s="89" t="s">
        <v>34</v>
      </c>
      <c r="AJ5" s="89" t="s">
        <v>34</v>
      </c>
      <c r="AK5" s="89" t="s">
        <v>34</v>
      </c>
      <c r="AL5" s="89" t="s">
        <v>34</v>
      </c>
      <c r="AM5" s="89" t="s">
        <v>34</v>
      </c>
      <c r="AN5" s="89" t="s">
        <v>38</v>
      </c>
      <c r="AO5" s="89" t="s">
        <v>38</v>
      </c>
      <c r="AP5" s="89" t="s">
        <v>38</v>
      </c>
      <c r="AQ5" s="89" t="s">
        <v>38</v>
      </c>
      <c r="AR5" s="89" t="s">
        <v>38</v>
      </c>
      <c r="AS5" s="89" t="s">
        <v>38</v>
      </c>
      <c r="AT5" s="89" t="s">
        <v>38</v>
      </c>
      <c r="AU5" s="89" t="s">
        <v>38</v>
      </c>
      <c r="AV5" s="89" t="s">
        <v>38</v>
      </c>
      <c r="AW5" s="89" t="s">
        <v>38</v>
      </c>
      <c r="AX5" s="89" t="s">
        <v>38</v>
      </c>
      <c r="AY5" s="89" t="s">
        <v>38</v>
      </c>
      <c r="AZ5" s="89" t="s">
        <v>44</v>
      </c>
      <c r="BA5" s="89" t="s">
        <v>44</v>
      </c>
      <c r="BB5" s="89" t="s">
        <v>44</v>
      </c>
      <c r="BC5" s="89" t="s">
        <v>44</v>
      </c>
      <c r="BD5" s="89" t="s">
        <v>44</v>
      </c>
      <c r="BE5" s="89" t="s">
        <v>44</v>
      </c>
      <c r="BF5" s="89" t="s">
        <v>44</v>
      </c>
      <c r="BG5" s="89" t="s">
        <v>44</v>
      </c>
      <c r="BH5" s="89" t="s">
        <v>44</v>
      </c>
      <c r="BI5" s="89" t="s">
        <v>44</v>
      </c>
      <c r="BJ5" s="89" t="s">
        <v>44</v>
      </c>
      <c r="BK5" s="89" t="s">
        <v>44</v>
      </c>
      <c r="BL5" s="89" t="s">
        <v>45</v>
      </c>
      <c r="BM5" s="89" t="s">
        <v>45</v>
      </c>
      <c r="BN5" s="89" t="s">
        <v>45</v>
      </c>
      <c r="BO5" s="89" t="s">
        <v>45</v>
      </c>
      <c r="BP5" s="89" t="s">
        <v>45</v>
      </c>
      <c r="BQ5" s="89" t="s">
        <v>45</v>
      </c>
      <c r="BR5" s="89" t="s">
        <v>45</v>
      </c>
      <c r="BS5" s="89" t="s">
        <v>45</v>
      </c>
      <c r="BT5" s="89" t="s">
        <v>45</v>
      </c>
      <c r="BU5" s="89" t="s">
        <v>45</v>
      </c>
      <c r="BV5" s="89" t="s">
        <v>45</v>
      </c>
      <c r="BW5" s="89" t="s">
        <v>45</v>
      </c>
      <c r="BX5" s="89" t="s">
        <v>54</v>
      </c>
      <c r="BY5" s="89" t="s">
        <v>54</v>
      </c>
      <c r="BZ5" s="89" t="s">
        <v>54</v>
      </c>
      <c r="CA5" s="89" t="s">
        <v>54</v>
      </c>
      <c r="CB5" s="89" t="s">
        <v>54</v>
      </c>
      <c r="CC5" s="89" t="s">
        <v>54</v>
      </c>
      <c r="CD5" s="89" t="s">
        <v>54</v>
      </c>
      <c r="CE5" s="89" t="s">
        <v>54</v>
      </c>
      <c r="CF5" s="89" t="s">
        <v>54</v>
      </c>
      <c r="CG5" s="140"/>
      <c r="CH5" s="90" t="s">
        <v>13</v>
      </c>
      <c r="CI5" s="134"/>
      <c r="CJ5" s="136"/>
      <c r="CK5" s="105"/>
    </row>
    <row r="6" spans="1:89" ht="131.25" customHeight="1" x14ac:dyDescent="0.25">
      <c r="A6" s="122">
        <v>232</v>
      </c>
      <c r="B6" s="125" t="s">
        <v>23</v>
      </c>
      <c r="C6" s="119" t="s">
        <v>22</v>
      </c>
      <c r="D6" s="128" t="s">
        <v>52</v>
      </c>
      <c r="E6" s="137">
        <v>104127.94</v>
      </c>
      <c r="F6" s="91" t="s">
        <v>16</v>
      </c>
      <c r="G6" s="92"/>
      <c r="H6" s="92"/>
      <c r="I6" s="92"/>
      <c r="J6" s="92"/>
      <c r="K6" s="93"/>
      <c r="L6" s="92"/>
      <c r="M6" s="92"/>
      <c r="N6" s="93">
        <v>186460</v>
      </c>
      <c r="O6" s="92"/>
      <c r="P6" s="92"/>
      <c r="Q6" s="92"/>
      <c r="R6" s="92"/>
      <c r="S6" s="92"/>
      <c r="T6" s="93"/>
      <c r="U6" s="92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>
        <v>59127.94</v>
      </c>
      <c r="CE6" s="94"/>
      <c r="CF6" s="94"/>
      <c r="CG6" s="48">
        <v>59127.94</v>
      </c>
      <c r="CH6" s="95">
        <f t="shared" ref="CH6:CH7" si="0">CJ6/CG6</f>
        <v>0</v>
      </c>
      <c r="CI6" s="96">
        <v>0</v>
      </c>
      <c r="CJ6" s="97">
        <v>0</v>
      </c>
      <c r="CK6" s="76" t="s">
        <v>61</v>
      </c>
    </row>
    <row r="7" spans="1:89" ht="146.25" customHeight="1" x14ac:dyDescent="0.25">
      <c r="A7" s="123"/>
      <c r="B7" s="126"/>
      <c r="C7" s="120"/>
      <c r="D7" s="129"/>
      <c r="E7" s="138"/>
      <c r="F7" s="91" t="s">
        <v>18</v>
      </c>
      <c r="G7" s="92"/>
      <c r="H7" s="92"/>
      <c r="I7" s="92"/>
      <c r="J7" s="92"/>
      <c r="K7" s="93"/>
      <c r="L7" s="92"/>
      <c r="M7" s="92"/>
      <c r="N7" s="93">
        <v>135000</v>
      </c>
      <c r="O7" s="92"/>
      <c r="P7" s="92"/>
      <c r="Q7" s="92"/>
      <c r="R7" s="92"/>
      <c r="S7" s="92"/>
      <c r="T7" s="93"/>
      <c r="U7" s="92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68">
        <v>45000</v>
      </c>
      <c r="CH7" s="95">
        <f t="shared" si="0"/>
        <v>1</v>
      </c>
      <c r="CI7" s="99">
        <v>1</v>
      </c>
      <c r="CJ7" s="100">
        <v>45000</v>
      </c>
      <c r="CK7" s="55" t="s">
        <v>60</v>
      </c>
    </row>
    <row r="8" spans="1:8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53">
        <f>SUM(CG6:CG7)</f>
        <v>104127.94</v>
      </c>
      <c r="CH8" s="25" t="e">
        <f>CG8/#REF!</f>
        <v>#REF!</v>
      </c>
      <c r="CI8" s="101">
        <v>1</v>
      </c>
      <c r="CJ8" s="62">
        <v>45000</v>
      </c>
      <c r="CK8" s="27"/>
    </row>
  </sheetData>
  <mergeCells count="14">
    <mergeCell ref="A2:F2"/>
    <mergeCell ref="A4:A5"/>
    <mergeCell ref="B4:B5"/>
    <mergeCell ref="C4:C5"/>
    <mergeCell ref="D4:D5"/>
    <mergeCell ref="CI4:CI5"/>
    <mergeCell ref="CJ4:CJ5"/>
    <mergeCell ref="CK4:CK5"/>
    <mergeCell ref="A6:A7"/>
    <mergeCell ref="B6:B7"/>
    <mergeCell ref="C6:C7"/>
    <mergeCell ref="D6:D7"/>
    <mergeCell ref="E6:E7"/>
    <mergeCell ref="CG4:CG5"/>
  </mergeCells>
  <conditionalFormatting sqref="CH6:CH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H1:CH5 CH8:CH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CH1:CH5 CH8:CH1048576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2023-10-03T07:36:58Z</dcterms:modified>
</cp:coreProperties>
</file>