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0_ncr:8100000_{84A2842E-D48A-4D44-B86A-8F498F8D571D}" xr6:coauthVersionLast="32" xr6:coauthVersionMax="32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AB9" i="1"/>
  <c r="E9" i="1" l="1"/>
  <c r="AB14" i="1" l="1"/>
</calcChain>
</file>

<file path=xl/sharedStrings.xml><?xml version="1.0" encoding="utf-8"?>
<sst xmlns="http://schemas.openxmlformats.org/spreadsheetml/2006/main" count="64" uniqueCount="39">
  <si>
    <t>Nr.crt</t>
  </si>
  <si>
    <t>Denumire GAL</t>
  </si>
  <si>
    <t>Județul</t>
  </si>
  <si>
    <t xml:space="preserve">PAGINA DE INTERNET GAL 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</si>
  <si>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</si>
  <si>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</si>
  <si>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</si>
  <si>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</si>
  <si>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</si>
  <si>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</si>
  <si>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</si>
  <si>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</si>
  <si>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IANUARIE</t>
  </si>
  <si>
    <t>FEBRUARIE</t>
  </si>
  <si>
    <t>MARTIE</t>
  </si>
  <si>
    <t>APRILIE</t>
  </si>
  <si>
    <t>Total Sumă Lansată  pe Măsuri (2017)</t>
  </si>
  <si>
    <t xml:space="preserve">Nr. proiecte selectate la nivelul GAL </t>
  </si>
  <si>
    <t>Valoarea proiectelor selectate</t>
  </si>
  <si>
    <t>OBSERVATII</t>
  </si>
  <si>
    <t>Alocarea Financiară a SDL</t>
  </si>
  <si>
    <t>Măsura</t>
  </si>
  <si>
    <t>Suma Lansată (2017)</t>
  </si>
  <si>
    <t>Suma ce  va fi Lansată (2017)</t>
  </si>
  <si>
    <t>Suma ce  va fi Lansată (2018)</t>
  </si>
  <si>
    <t>Procent din Alocarea Financiară a SDL</t>
  </si>
  <si>
    <t>TOTAL</t>
  </si>
  <si>
    <t xml:space="preserve">M7/6B </t>
  </si>
  <si>
    <t>M6/6A</t>
  </si>
  <si>
    <t>M1/1C</t>
  </si>
  <si>
    <t xml:space="preserve">M2/2A </t>
  </si>
  <si>
    <t xml:space="preserve">M5/6A </t>
  </si>
  <si>
    <t xml:space="preserve">M4/2B </t>
  </si>
  <si>
    <t xml:space="preserve">M3/2A </t>
  </si>
  <si>
    <t>Vâlcea</t>
  </si>
  <si>
    <t>ASOCIAȚIA GRUPUL DE ACȚIUNE LOCALĂ ”ȚINUTUL VINULUI”</t>
  </si>
  <si>
    <t xml:space="preserve">www.galtinutulvinului.ro </t>
  </si>
  <si>
    <t>M8 /6B</t>
  </si>
  <si>
    <t>Calendar apeluri de selectie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</si>
</sst>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3" fontId="4" fillId="4" borderId="6" xfId="0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vertical="center" wrapText="1"/>
    </xf>
    <xf numFmtId="3" fontId="4" fillId="4" borderId="13" xfId="0" applyNumberFormat="1" applyFont="1" applyFill="1" applyBorder="1" applyAlignment="1">
      <alignment horizontal="center" wrapText="1"/>
    </xf>
    <xf numFmtId="0" fontId="4" fillId="4" borderId="14" xfId="0" applyFont="1" applyFill="1" applyBorder="1" applyAlignment="1">
      <alignment horizontal="center" wrapText="1"/>
    </xf>
    <xf numFmtId="0" fontId="0" fillId="0" borderId="13" xfId="0" applyBorder="1"/>
    <xf numFmtId="4" fontId="0" fillId="0" borderId="13" xfId="0" applyNumberFormat="1" applyBorder="1"/>
    <xf numFmtId="3" fontId="5" fillId="5" borderId="13" xfId="2" applyNumberFormat="1" applyFont="1" applyFill="1" applyBorder="1" applyAlignment="1">
      <alignment horizontal="center" vertical="center" wrapText="1"/>
    </xf>
    <xf numFmtId="3" fontId="0" fillId="5" borderId="13" xfId="0" applyNumberFormat="1" applyFont="1" applyFill="1" applyBorder="1" applyAlignment="1">
      <alignment horizontal="center" vertical="center"/>
    </xf>
    <xf numFmtId="4" fontId="6" fillId="5" borderId="13" xfId="2" applyNumberFormat="1" applyFont="1" applyFill="1" applyBorder="1" applyAlignment="1">
      <alignment horizontal="center" vertical="center" wrapText="1"/>
    </xf>
    <xf numFmtId="0" fontId="11" fillId="0" borderId="0" xfId="0" applyFont="1"/>
    <xf numFmtId="0" fontId="4" fillId="5" borderId="13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10" fontId="4" fillId="5" borderId="13" xfId="0" applyNumberFormat="1" applyFont="1" applyFill="1" applyBorder="1" applyAlignment="1">
      <alignment horizontal="center" vertical="center" wrapText="1"/>
    </xf>
    <xf numFmtId="0" fontId="0" fillId="5" borderId="13" xfId="0" applyFont="1" applyFill="1" applyBorder="1" applyAlignment="1">
      <alignment horizontal="center" vertical="center"/>
    </xf>
    <xf numFmtId="0" fontId="6" fillId="5" borderId="13" xfId="2" applyFont="1" applyFill="1" applyBorder="1" applyAlignment="1">
      <alignment horizontal="center" vertical="center" wrapText="1"/>
    </xf>
    <xf numFmtId="164" fontId="0" fillId="5" borderId="13" xfId="0" applyNumberFormat="1" applyFont="1" applyFill="1" applyBorder="1" applyAlignment="1">
      <alignment horizontal="center" vertical="center"/>
    </xf>
    <xf numFmtId="0" fontId="0" fillId="0" borderId="17" xfId="0" applyBorder="1"/>
    <xf numFmtId="0" fontId="8" fillId="6" borderId="18" xfId="0" applyFont="1" applyFill="1" applyBorder="1" applyAlignment="1">
      <alignment horizontal="center" vertical="center"/>
    </xf>
    <xf numFmtId="0" fontId="9" fillId="6" borderId="19" xfId="2" applyFont="1" applyFill="1" applyBorder="1" applyAlignment="1">
      <alignment horizontal="center" vertical="center" wrapText="1"/>
    </xf>
    <xf numFmtId="0" fontId="9" fillId="6" borderId="20" xfId="2" applyFont="1" applyFill="1" applyBorder="1" applyAlignment="1">
      <alignment horizontal="center" vertical="center" wrapText="1"/>
    </xf>
    <xf numFmtId="0" fontId="9" fillId="6" borderId="21" xfId="2" applyFont="1" applyFill="1" applyBorder="1" applyAlignment="1">
      <alignment horizontal="center" vertical="center" wrapText="1"/>
    </xf>
    <xf numFmtId="0" fontId="6" fillId="6" borderId="21" xfId="2" applyFont="1" applyFill="1" applyBorder="1" applyAlignment="1">
      <alignment horizontal="center" vertical="center" wrapText="1"/>
    </xf>
    <xf numFmtId="0" fontId="9" fillId="6" borderId="22" xfId="2" applyFont="1" applyFill="1" applyBorder="1" applyAlignment="1">
      <alignment horizontal="center" vertical="center" wrapText="1"/>
    </xf>
    <xf numFmtId="3" fontId="9" fillId="6" borderId="23" xfId="2" applyNumberFormat="1" applyFont="1" applyFill="1" applyBorder="1" applyAlignment="1">
      <alignment horizontal="center" vertical="center" wrapText="1"/>
    </xf>
    <xf numFmtId="3" fontId="8" fillId="6" borderId="23" xfId="0" applyNumberFormat="1" applyFont="1" applyFill="1" applyBorder="1" applyAlignment="1">
      <alignment horizontal="center" vertical="center"/>
    </xf>
    <xf numFmtId="10" fontId="8" fillId="6" borderId="22" xfId="0" applyNumberFormat="1" applyFont="1" applyFill="1" applyBorder="1" applyAlignment="1">
      <alignment horizontal="center" vertical="center" wrapText="1"/>
    </xf>
    <xf numFmtId="0" fontId="0" fillId="0" borderId="23" xfId="0" applyBorder="1"/>
    <xf numFmtId="4" fontId="0" fillId="0" borderId="23" xfId="0" applyNumberFormat="1" applyBorder="1"/>
    <xf numFmtId="0" fontId="0" fillId="0" borderId="24" xfId="0" applyBorder="1"/>
    <xf numFmtId="0" fontId="2" fillId="2" borderId="8" xfId="1" applyBorder="1" applyAlignment="1">
      <alignment horizontal="center" vertical="center" wrapText="1"/>
    </xf>
    <xf numFmtId="0" fontId="2" fillId="2" borderId="14" xfId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wrapText="1"/>
    </xf>
    <xf numFmtId="0" fontId="2" fillId="2" borderId="3" xfId="1" applyBorder="1" applyAlignment="1">
      <alignment horizontal="center" vertical="center" wrapText="1"/>
    </xf>
    <xf numFmtId="0" fontId="2" fillId="2" borderId="11" xfId="1" applyBorder="1" applyAlignment="1">
      <alignment horizontal="center" vertical="center" wrapText="1"/>
    </xf>
    <xf numFmtId="3" fontId="4" fillId="4" borderId="3" xfId="0" applyNumberFormat="1" applyFont="1" applyFill="1" applyBorder="1" applyAlignment="1">
      <alignment horizontal="center" wrapText="1"/>
    </xf>
    <xf numFmtId="3" fontId="4" fillId="4" borderId="10" xfId="0" applyNumberFormat="1" applyFont="1" applyFill="1" applyBorder="1" applyAlignment="1">
      <alignment horizontal="center" wrapText="1"/>
    </xf>
    <xf numFmtId="0" fontId="2" fillId="2" borderId="2" xfId="1" applyBorder="1" applyAlignment="1">
      <alignment horizontal="center" vertical="center" wrapText="1"/>
    </xf>
    <xf numFmtId="0" fontId="2" fillId="2" borderId="15" xfId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/>
    </xf>
    <xf numFmtId="0" fontId="5" fillId="5" borderId="13" xfId="2" applyFont="1" applyFill="1" applyBorder="1" applyAlignment="1">
      <alignment horizontal="center" vertical="center" wrapText="1"/>
    </xf>
    <xf numFmtId="0" fontId="6" fillId="5" borderId="13" xfId="2" applyFont="1" applyFill="1" applyBorder="1" applyAlignment="1">
      <alignment horizontal="center" vertical="center" wrapText="1"/>
    </xf>
    <xf numFmtId="0" fontId="7" fillId="5" borderId="13" xfId="3" applyFill="1" applyBorder="1" applyAlignment="1">
      <alignment horizontal="center" vertical="center" wrapText="1"/>
    </xf>
    <xf numFmtId="4" fontId="2" fillId="2" borderId="3" xfId="1" applyNumberFormat="1" applyBorder="1" applyAlignment="1">
      <alignment horizontal="center" vertical="center" wrapText="1"/>
    </xf>
    <xf numFmtId="4" fontId="2" fillId="2" borderId="11" xfId="1" applyNumberFormat="1" applyBorder="1" applyAlignment="1">
      <alignment horizontal="center" vertical="center" wrapText="1"/>
    </xf>
  </cellXfs>
  <cellStyles count="7">
    <cellStyle name="Bad" xfId="1" builtinId="27"/>
    <cellStyle name="Hyperlink" xfId="3" builtinId="8"/>
    <cellStyle name="Hyperlink 2" xfId="5" xr:uid="{00000000-0005-0000-0000-000002000000}"/>
    <cellStyle name="Hyperlink 3" xfId="6" xr:uid="{00000000-0005-0000-0000-000003000000}"/>
    <cellStyle name="Input" xfId="2" builtinId="20"/>
    <cellStyle name="Normal" xfId="0" builtinId="0"/>
    <cellStyle name="Normal 18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risa.popa/Downloads/Rap%20Selectie%20SDL%20-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ort selectie"/>
      <sheetName val="SDL care nu intra la calitate"/>
      <sheetName val="calcul UB"/>
    </sheetNames>
    <sheetDataSet>
      <sheetData sheetId="0" refreshError="1">
        <row r="23">
          <cell r="AG23">
            <v>3287192.31</v>
          </cell>
        </row>
        <row r="244">
          <cell r="AG244">
            <v>2147904.31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14"/>
  <sheetViews>
    <sheetView tabSelected="1" zoomScale="70" zoomScaleNormal="70" workbookViewId="0">
      <pane xSplit="21" ySplit="5" topLeftCell="V6" activePane="bottomRight" state="frozen"/>
      <selection pane="topRight" activeCell="V1" sqref="V1"/>
      <selection pane="bottomLeft" activeCell="A13" sqref="A13"/>
      <selection pane="bottomRight" activeCell="T10" sqref="T10"/>
    </sheetView>
  </sheetViews>
  <sheetFormatPr defaultRowHeight="15" x14ac:dyDescent="0.25"/>
  <cols>
    <col min="1" max="1" width="6.42578125" customWidth="1"/>
    <col min="5" max="5" width="14" customWidth="1"/>
    <col min="7" max="8" width="0" hidden="1" customWidth="1"/>
    <col min="9" max="9" width="10.85546875" hidden="1" customWidth="1"/>
    <col min="10" max="10" width="11.140625" hidden="1" customWidth="1"/>
    <col min="11" max="11" width="11" hidden="1" customWidth="1"/>
    <col min="12" max="13" width="0" hidden="1" customWidth="1"/>
    <col min="14" max="14" width="11.140625" customWidth="1"/>
    <col min="27" max="27" width="17.7109375" customWidth="1"/>
    <col min="28" max="28" width="16.42578125" customWidth="1"/>
    <col min="30" max="30" width="15.140625" customWidth="1"/>
  </cols>
  <sheetData>
    <row r="2" spans="1:31" ht="26.25" x14ac:dyDescent="0.4">
      <c r="A2" s="15" t="s">
        <v>38</v>
      </c>
      <c r="B2" s="15"/>
      <c r="C2" s="15"/>
      <c r="D2" s="15"/>
    </row>
    <row r="3" spans="1:31" ht="15.75" thickBot="1" x14ac:dyDescent="0.3"/>
    <row r="4" spans="1:31" x14ac:dyDescent="0.25">
      <c r="A4" s="37" t="s">
        <v>0</v>
      </c>
      <c r="B4" s="39" t="s">
        <v>1</v>
      </c>
      <c r="C4" s="39" t="s">
        <v>2</v>
      </c>
      <c r="D4" s="41" t="s">
        <v>3</v>
      </c>
      <c r="E4" s="1"/>
      <c r="F4" s="2"/>
      <c r="G4" s="3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4</v>
      </c>
      <c r="T4" s="4" t="s">
        <v>5</v>
      </c>
      <c r="U4" s="4" t="s">
        <v>6</v>
      </c>
      <c r="V4" s="4" t="s">
        <v>7</v>
      </c>
      <c r="W4" s="4" t="s">
        <v>8</v>
      </c>
      <c r="X4" s="4" t="s">
        <v>9</v>
      </c>
      <c r="Y4" s="4" t="s">
        <v>10</v>
      </c>
      <c r="Z4" s="4" t="s">
        <v>11</v>
      </c>
      <c r="AA4" s="43" t="s">
        <v>16</v>
      </c>
      <c r="AB4" s="5"/>
      <c r="AC4" s="45" t="s">
        <v>17</v>
      </c>
      <c r="AD4" s="51" t="s">
        <v>18</v>
      </c>
      <c r="AE4" s="35" t="s">
        <v>19</v>
      </c>
    </row>
    <row r="5" spans="1:31" ht="60" x14ac:dyDescent="0.25">
      <c r="A5" s="38"/>
      <c r="B5" s="40"/>
      <c r="C5" s="40"/>
      <c r="D5" s="42"/>
      <c r="E5" s="6" t="s">
        <v>20</v>
      </c>
      <c r="F5" s="7" t="s">
        <v>21</v>
      </c>
      <c r="G5" s="8" t="s">
        <v>22</v>
      </c>
      <c r="H5" s="8" t="s">
        <v>22</v>
      </c>
      <c r="I5" s="8" t="s">
        <v>23</v>
      </c>
      <c r="J5" s="8" t="s">
        <v>23</v>
      </c>
      <c r="K5" s="8" t="s">
        <v>23</v>
      </c>
      <c r="L5" s="8" t="s">
        <v>23</v>
      </c>
      <c r="M5" s="8" t="s">
        <v>23</v>
      </c>
      <c r="N5" s="8" t="s">
        <v>23</v>
      </c>
      <c r="O5" s="8" t="s">
        <v>24</v>
      </c>
      <c r="P5" s="8" t="s">
        <v>24</v>
      </c>
      <c r="Q5" s="8" t="s">
        <v>24</v>
      </c>
      <c r="R5" s="8" t="s">
        <v>24</v>
      </c>
      <c r="S5" s="8" t="s">
        <v>24</v>
      </c>
      <c r="T5" s="8" t="s">
        <v>24</v>
      </c>
      <c r="U5" s="8" t="s">
        <v>24</v>
      </c>
      <c r="V5" s="8" t="s">
        <v>24</v>
      </c>
      <c r="W5" s="8" t="s">
        <v>24</v>
      </c>
      <c r="X5" s="8" t="s">
        <v>24</v>
      </c>
      <c r="Y5" s="8" t="s">
        <v>24</v>
      </c>
      <c r="Z5" s="8" t="s">
        <v>24</v>
      </c>
      <c r="AA5" s="44"/>
      <c r="AB5" s="9" t="s">
        <v>25</v>
      </c>
      <c r="AC5" s="46"/>
      <c r="AD5" s="52"/>
      <c r="AE5" s="36"/>
    </row>
    <row r="6" spans="1:31" x14ac:dyDescent="0.25">
      <c r="A6" s="47">
        <v>1</v>
      </c>
      <c r="B6" s="48" t="s">
        <v>35</v>
      </c>
      <c r="C6" s="49" t="s">
        <v>34</v>
      </c>
      <c r="D6" s="50" t="s">
        <v>36</v>
      </c>
      <c r="E6" s="16"/>
      <c r="F6" s="19" t="s">
        <v>30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0"/>
      <c r="S6" s="12"/>
      <c r="T6" s="12">
        <v>268074</v>
      </c>
      <c r="U6" s="12"/>
      <c r="V6" s="12"/>
      <c r="W6" s="12"/>
      <c r="X6" s="12"/>
      <c r="Y6" s="12"/>
      <c r="Z6" s="12"/>
      <c r="AA6" s="13"/>
      <c r="AB6" s="17"/>
      <c r="AC6" s="10"/>
      <c r="AD6" s="11"/>
      <c r="AE6" s="22"/>
    </row>
    <row r="7" spans="1:31" x14ac:dyDescent="0.25">
      <c r="A7" s="47"/>
      <c r="B7" s="48"/>
      <c r="C7" s="49"/>
      <c r="D7" s="50"/>
      <c r="E7" s="20"/>
      <c r="F7" s="19" t="s">
        <v>32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0"/>
      <c r="S7" s="12"/>
      <c r="T7" s="12">
        <v>120000</v>
      </c>
      <c r="U7" s="12"/>
      <c r="V7" s="12"/>
      <c r="W7" s="12"/>
      <c r="X7" s="12"/>
      <c r="Y7" s="12"/>
      <c r="Z7" s="12"/>
      <c r="AA7" s="13"/>
      <c r="AB7" s="17"/>
      <c r="AC7" s="10"/>
      <c r="AD7" s="11"/>
      <c r="AE7" s="22"/>
    </row>
    <row r="8" spans="1:31" x14ac:dyDescent="0.25">
      <c r="A8" s="47"/>
      <c r="B8" s="48"/>
      <c r="C8" s="49"/>
      <c r="D8" s="50"/>
      <c r="E8" s="20"/>
      <c r="F8" s="19" t="s">
        <v>28</v>
      </c>
      <c r="G8" s="12"/>
      <c r="H8" s="12"/>
      <c r="I8" s="12"/>
      <c r="J8" s="12"/>
      <c r="K8" s="12"/>
      <c r="L8" s="12"/>
      <c r="M8" s="12"/>
      <c r="N8" s="12">
        <v>186460</v>
      </c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21">
        <v>186.46</v>
      </c>
      <c r="AB8" s="17"/>
      <c r="AC8" s="10"/>
      <c r="AD8" s="11"/>
      <c r="AE8" s="22"/>
    </row>
    <row r="9" spans="1:31" x14ac:dyDescent="0.25">
      <c r="A9" s="47"/>
      <c r="B9" s="48"/>
      <c r="C9" s="49"/>
      <c r="D9" s="50"/>
      <c r="E9" s="14">
        <f>'[1]Raport selectie'!$AG$244</f>
        <v>2147904.31</v>
      </c>
      <c r="F9" s="19" t="s">
        <v>27</v>
      </c>
      <c r="G9" s="12"/>
      <c r="H9" s="12"/>
      <c r="I9" s="12"/>
      <c r="J9" s="12"/>
      <c r="K9" s="12">
        <v>800000</v>
      </c>
      <c r="L9" s="12"/>
      <c r="M9" s="12"/>
      <c r="N9" s="12">
        <f>AA9-AD9</f>
        <v>151415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3">
        <v>800000</v>
      </c>
      <c r="AB9" s="18">
        <f>AD9/AA9</f>
        <v>0.81073125000000001</v>
      </c>
      <c r="AC9" s="10">
        <v>13</v>
      </c>
      <c r="AD9" s="11">
        <v>648585</v>
      </c>
      <c r="AE9" s="22"/>
    </row>
    <row r="10" spans="1:31" x14ac:dyDescent="0.25">
      <c r="A10" s="47"/>
      <c r="B10" s="48"/>
      <c r="C10" s="49"/>
      <c r="D10" s="50"/>
      <c r="E10" s="20"/>
      <c r="F10" s="19" t="s">
        <v>37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0"/>
      <c r="S10" s="12"/>
      <c r="T10" s="12">
        <v>100000</v>
      </c>
      <c r="U10" s="12"/>
      <c r="V10" s="12"/>
      <c r="W10" s="12"/>
      <c r="X10" s="12"/>
      <c r="Y10" s="12"/>
      <c r="Z10" s="12"/>
      <c r="AA10" s="13"/>
      <c r="AB10" s="17"/>
      <c r="AC10" s="10"/>
      <c r="AD10" s="11"/>
      <c r="AE10" s="22"/>
    </row>
    <row r="11" spans="1:31" x14ac:dyDescent="0.25">
      <c r="A11" s="47"/>
      <c r="B11" s="48"/>
      <c r="C11" s="49"/>
      <c r="D11" s="50"/>
      <c r="E11" s="20"/>
      <c r="F11" s="19" t="s">
        <v>29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0"/>
      <c r="S11" s="12"/>
      <c r="T11" s="12"/>
      <c r="U11" s="12"/>
      <c r="V11" s="12">
        <v>29242</v>
      </c>
      <c r="W11" s="12"/>
      <c r="X11" s="12"/>
      <c r="Y11" s="12"/>
      <c r="Z11" s="12"/>
      <c r="AA11" s="13"/>
      <c r="AB11" s="17"/>
      <c r="AC11" s="10"/>
      <c r="AD11" s="11"/>
      <c r="AE11" s="22"/>
    </row>
    <row r="12" spans="1:31" x14ac:dyDescent="0.25">
      <c r="A12" s="47"/>
      <c r="B12" s="48"/>
      <c r="C12" s="49"/>
      <c r="D12" s="50"/>
      <c r="E12" s="20"/>
      <c r="F12" s="19" t="s">
        <v>33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0"/>
      <c r="S12" s="12"/>
      <c r="T12" s="12">
        <v>80000</v>
      </c>
      <c r="U12" s="12"/>
      <c r="V12" s="12"/>
      <c r="W12" s="12"/>
      <c r="X12" s="12"/>
      <c r="Y12" s="12"/>
      <c r="Z12" s="12"/>
      <c r="AA12" s="13"/>
      <c r="AB12" s="17"/>
      <c r="AC12" s="10"/>
      <c r="AD12" s="11"/>
      <c r="AE12" s="22"/>
    </row>
    <row r="13" spans="1:31" x14ac:dyDescent="0.25">
      <c r="A13" s="47"/>
      <c r="B13" s="48"/>
      <c r="C13" s="49"/>
      <c r="D13" s="50"/>
      <c r="E13" s="20"/>
      <c r="F13" s="19" t="s">
        <v>31</v>
      </c>
      <c r="G13" s="12"/>
      <c r="H13" s="12"/>
      <c r="I13" s="12"/>
      <c r="J13" s="12"/>
      <c r="K13" s="12"/>
      <c r="L13" s="12"/>
      <c r="M13" s="12"/>
      <c r="N13" s="12">
        <v>135000</v>
      </c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1">
        <v>135</v>
      </c>
      <c r="AB13" s="17"/>
      <c r="AC13" s="10"/>
      <c r="AD13" s="11"/>
      <c r="AE13" s="22"/>
    </row>
    <row r="14" spans="1:31" ht="15.75" thickBot="1" x14ac:dyDescent="0.3">
      <c r="A14" s="23"/>
      <c r="B14" s="24" t="s">
        <v>26</v>
      </c>
      <c r="C14" s="25"/>
      <c r="D14" s="26"/>
      <c r="E14" s="27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30">
        <v>1121460</v>
      </c>
      <c r="AB14" s="31">
        <f>AA14/E9</f>
        <v>0.52211823160781312</v>
      </c>
      <c r="AC14" s="32"/>
      <c r="AD14" s="33"/>
      <c r="AE14" s="34"/>
    </row>
  </sheetData>
  <mergeCells count="12">
    <mergeCell ref="A6:A13"/>
    <mergeCell ref="B6:B13"/>
    <mergeCell ref="C6:C13"/>
    <mergeCell ref="D6:D13"/>
    <mergeCell ref="AD4:AD5"/>
    <mergeCell ref="AE4:AE5"/>
    <mergeCell ref="A4:A5"/>
    <mergeCell ref="B4:B5"/>
    <mergeCell ref="C4:C5"/>
    <mergeCell ref="D4:D5"/>
    <mergeCell ref="AA4:AA5"/>
    <mergeCell ref="AC4:AC5"/>
  </mergeCells>
  <conditionalFormatting sqref="AB4:AB14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{7CDC8FDC-00A4-4BEB-ABA7-66BEAD1E781C}</x14:id>
        </ext>
      </extLst>
    </cfRule>
  </conditionalFormatting>
  <hyperlinks>
    <hyperlink ref="D6" r:id="rId1" xr:uid="{00000000-0004-0000-0000-000000000000}"/>
  </hyperlinks>
  <pageMargins left="0.70866141732283472" right="0.70866141732283472" top="0.74803149606299213" bottom="0.35433070866141736" header="0.31496062992125984" footer="0.31496062992125984"/>
  <pageSetup paperSize="8" scale="8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CDC8FDC-00A4-4BEB-ABA7-66BEAD1E781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AB4:AB14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Ioana Cucul</dc:creator>
  <cp:lastModifiedBy>user</cp:lastModifiedBy>
  <cp:lastPrinted>2018-01-09T12:40:17Z</cp:lastPrinted>
  <dcterms:created xsi:type="dcterms:W3CDTF">2018-01-04T10:11:56Z</dcterms:created>
  <dcterms:modified xsi:type="dcterms:W3CDTF">2018-05-23T10:52:15Z</dcterms:modified>
</cp:coreProperties>
</file>